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asey\Desktop\Personal\HOG\2025 Northeast\"/>
    </mc:Choice>
  </mc:AlternateContent>
  <xr:revisionPtr revIDLastSave="0" documentId="13_ncr:1_{DEA806EA-FE71-4AF4-85C7-F59F4FAA239E}" xr6:coauthVersionLast="47" xr6:coauthVersionMax="47" xr10:uidLastSave="{00000000-0000-0000-0000-000000000000}"/>
  <bookViews>
    <workbookView xWindow="38280" yWindow="-120" windowWidth="38640" windowHeight="21840" xr2:uid="{0DC171F5-F794-428E-8997-7E818A9B9353}"/>
  </bookViews>
  <sheets>
    <sheet name="Daily Ride Plan" sheetId="7" r:id="rId1"/>
    <sheet name="States Visited" sheetId="8" r:id="rId2"/>
    <sheet name="Riders" sheetId="6" r:id="rId3"/>
    <sheet name="Trip Highlights" sheetId="9" r:id="rId4"/>
    <sheet name="Tokens" sheetId="13" r:id="rId5"/>
    <sheet name="Patches" sheetId="12" r:id="rId6"/>
    <sheet name="Dealerships" sheetId="5" r:id="rId7"/>
    <sheet name="To Do List &amp; Needed Items" sheetId="10" r:id="rId8"/>
  </sheets>
  <externalReferences>
    <externalReference r:id="rId9"/>
  </externalReferences>
  <definedNames>
    <definedName name="_xlnm._FilterDatabase" localSheetId="6" hidden="1">Dealerships!$B$1:$B$1</definedName>
    <definedName name="CalendarYear">[1]January!$K$2</definedName>
    <definedName name="DaysAndWeeks">{0,1,2,3,4,5,6} + {0;1;2;3;4;5}*7</definedName>
    <definedName name="_xlnm.Print_Area" localSheetId="0">'Daily Ride Plan'!$A$1:$G$256</definedName>
    <definedName name="WeekStart">[1]January!$K$3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7" l="1"/>
  <c r="A11" i="7"/>
  <c r="A8" i="7"/>
  <c r="A16" i="7" l="1"/>
  <c r="A21" i="7" s="1"/>
  <c r="A23" i="7" s="1"/>
  <c r="A13" i="7"/>
  <c r="A10" i="7"/>
  <c r="A9" i="7"/>
  <c r="A7" i="7"/>
  <c r="B5" i="7"/>
  <c r="A29" i="7" l="1"/>
  <c r="A28" i="7"/>
  <c r="A27" i="7"/>
  <c r="A32" i="7"/>
  <c r="A37" i="7" s="1"/>
  <c r="A26" i="7"/>
  <c r="A24" i="7"/>
  <c r="A25" i="7"/>
  <c r="A49" i="7" l="1"/>
  <c r="A54" i="7" s="1"/>
  <c r="A43" i="7"/>
  <c r="A42" i="7"/>
  <c r="A41" i="7"/>
  <c r="A40" i="7"/>
  <c r="A46" i="7"/>
  <c r="A39" i="7"/>
  <c r="A45" i="7"/>
  <c r="A44" i="7"/>
  <c r="A58" i="7" l="1"/>
  <c r="A64" i="7"/>
  <c r="A66" i="7"/>
  <c r="A69" i="7"/>
  <c r="A74" i="7" s="1"/>
  <c r="A62" i="7"/>
  <c r="A61" i="7"/>
  <c r="A63" i="7"/>
  <c r="A60" i="7"/>
  <c r="A59" i="7"/>
  <c r="A57" i="7"/>
  <c r="A56" i="7"/>
  <c r="A65" i="7"/>
  <c r="A76" i="7" l="1"/>
  <c r="A84" i="7"/>
  <c r="A83" i="7"/>
  <c r="A82" i="7"/>
  <c r="A81" i="7"/>
  <c r="A77" i="7"/>
  <c r="A87" i="7"/>
  <c r="A92" i="7" s="1"/>
  <c r="A94" i="7" s="1"/>
  <c r="A79" i="7"/>
  <c r="A80" i="7"/>
  <c r="A78" i="7"/>
  <c r="A96" i="7" l="1"/>
  <c r="A102" i="7"/>
  <c r="A97" i="7"/>
  <c r="A100" i="7"/>
  <c r="A105" i="7"/>
  <c r="A110" i="7" s="1"/>
  <c r="A101" i="7"/>
  <c r="A95" i="7"/>
  <c r="A98" i="7"/>
  <c r="A99" i="7"/>
  <c r="A120" i="7" l="1"/>
  <c r="A118" i="7"/>
  <c r="A117" i="7"/>
  <c r="A116" i="7"/>
  <c r="A115" i="7"/>
  <c r="A114" i="7"/>
  <c r="A113" i="7"/>
  <c r="A112" i="7"/>
  <c r="A121" i="7"/>
  <c r="A119" i="7"/>
  <c r="A124" i="7"/>
  <c r="A129" i="7" s="1"/>
  <c r="A139" i="7" l="1"/>
  <c r="A144" i="7" s="1"/>
  <c r="A133" i="7"/>
  <c r="A131" i="7"/>
  <c r="A132" i="7"/>
  <c r="A135" i="7"/>
  <c r="A136" i="7"/>
  <c r="A134" i="7"/>
  <c r="A156" i="7" l="1"/>
  <c r="A154" i="7"/>
  <c r="A157" i="7"/>
  <c r="A152" i="7"/>
  <c r="A147" i="7"/>
  <c r="A149" i="7"/>
  <c r="A150" i="7"/>
  <c r="A151" i="7"/>
  <c r="A160" i="7"/>
  <c r="A165" i="7" s="1"/>
  <c r="A169" i="7" s="1"/>
  <c r="A148" i="7"/>
  <c r="A153" i="7"/>
  <c r="A146" i="7"/>
  <c r="A155" i="7"/>
  <c r="A167" i="7" l="1"/>
  <c r="A175" i="7"/>
  <c r="A180" i="7" s="1"/>
  <c r="A187" i="7" s="1"/>
  <c r="A172" i="7"/>
  <c r="A168" i="7"/>
  <c r="A170" i="7"/>
  <c r="A171" i="7"/>
  <c r="A185" i="7" l="1"/>
  <c r="A188" i="7"/>
  <c r="A193" i="7"/>
  <c r="A198" i="7" s="1"/>
  <c r="A190" i="7"/>
  <c r="A183" i="7"/>
  <c r="A182" i="7"/>
  <c r="A189" i="7"/>
  <c r="A184" i="7"/>
  <c r="A186" i="7"/>
  <c r="A214" i="7" l="1"/>
  <c r="A205" i="7"/>
  <c r="A202" i="7"/>
  <c r="A213" i="7"/>
  <c r="A203" i="7"/>
  <c r="A206" i="7" s="1"/>
  <c r="A212" i="7"/>
  <c r="A210" i="7"/>
  <c r="A209" i="7"/>
  <c r="A207" i="7"/>
  <c r="A211" i="7"/>
  <c r="A208" i="7"/>
  <c r="A201" i="7"/>
  <c r="A204" i="7" s="1"/>
  <c r="A200" i="7"/>
  <c r="A217" i="7"/>
  <c r="A222" i="7" s="1"/>
  <c r="A225" i="7" s="1"/>
  <c r="A228" i="7" l="1"/>
  <c r="A229" i="7"/>
  <c r="A237" i="7"/>
  <c r="A242" i="7" s="1"/>
  <c r="A250" i="7" s="1"/>
  <c r="A227" i="7"/>
  <c r="A226" i="7"/>
  <c r="A224" i="7"/>
  <c r="A253" i="7" l="1"/>
  <c r="A244" i="7"/>
  <c r="A246" i="7"/>
  <c r="A247" i="7"/>
  <c r="A248" i="7"/>
  <c r="A249" i="7"/>
  <c r="A245" i="7"/>
</calcChain>
</file>

<file path=xl/sharedStrings.xml><?xml version="1.0" encoding="utf-8"?>
<sst xmlns="http://schemas.openxmlformats.org/spreadsheetml/2006/main" count="871" uniqueCount="309">
  <si>
    <t>&lt;--------Miles--------&gt;</t>
  </si>
  <si>
    <t>Time</t>
  </si>
  <si>
    <t>Next Fuel</t>
  </si>
  <si>
    <t>Highlights</t>
  </si>
  <si>
    <t>Total</t>
  </si>
  <si>
    <t>Daily</t>
  </si>
  <si>
    <t>Miles</t>
  </si>
  <si>
    <t xml:space="preserve">Ride 365 </t>
  </si>
  <si>
    <t xml:space="preserve"> </t>
  </si>
  <si>
    <t>Next Stop</t>
  </si>
  <si>
    <t>Texas</t>
  </si>
  <si>
    <t>Dealership</t>
  </si>
  <si>
    <t>Rain Gear</t>
  </si>
  <si>
    <t>Air Filter Sock</t>
  </si>
  <si>
    <t>Needed Items</t>
  </si>
  <si>
    <t>To Do Items</t>
  </si>
  <si>
    <t>Replace tires if needed</t>
  </si>
  <si>
    <t>Check drive belt</t>
  </si>
  <si>
    <t>Change brake &amp; clutch fluids</t>
  </si>
  <si>
    <t>Tire Repair Kit</t>
  </si>
  <si>
    <t>Air Pump</t>
  </si>
  <si>
    <t>Spare Key Fob Batteries</t>
  </si>
  <si>
    <t>Sena Charging Cable</t>
  </si>
  <si>
    <t>Check all lights (hazards)</t>
  </si>
  <si>
    <t>Small Bills for Toll Roads</t>
  </si>
  <si>
    <t>Optional Items</t>
  </si>
  <si>
    <t>GoPro Camera</t>
  </si>
  <si>
    <t>Chaps</t>
  </si>
  <si>
    <t>Cold Weather Gear</t>
  </si>
  <si>
    <t>Tool Kit</t>
  </si>
  <si>
    <t>Change fluids</t>
  </si>
  <si>
    <t>Replace key fob battery</t>
  </si>
  <si>
    <t>Ziplock bags</t>
  </si>
  <si>
    <t>Small Garbage Bags</t>
  </si>
  <si>
    <t>First Aid Kit</t>
  </si>
  <si>
    <t>Tie-wraps</t>
  </si>
  <si>
    <t>Bike Cover</t>
  </si>
  <si>
    <t>Spare Sena equipment</t>
  </si>
  <si>
    <t>Riders</t>
  </si>
  <si>
    <t>Group #2</t>
  </si>
  <si>
    <t>HOG membership card</t>
  </si>
  <si>
    <t>HOG 2024 Membership booklet</t>
  </si>
  <si>
    <t>HD phone app</t>
  </si>
  <si>
    <t>Maine</t>
  </si>
  <si>
    <t>New Hampshire</t>
  </si>
  <si>
    <t>Vermont</t>
  </si>
  <si>
    <t>Massachusetts</t>
  </si>
  <si>
    <t>Connecticut</t>
  </si>
  <si>
    <t>Rhode Island</t>
  </si>
  <si>
    <t>Maryland</t>
  </si>
  <si>
    <t>Virginia</t>
  </si>
  <si>
    <t>Tennessee</t>
  </si>
  <si>
    <t>North Carolina</t>
  </si>
  <si>
    <t>Arkansas</t>
  </si>
  <si>
    <t>Louisiana</t>
  </si>
  <si>
    <t>Mississippi</t>
  </si>
  <si>
    <t>Pennsylvania</t>
  </si>
  <si>
    <t>New York</t>
  </si>
  <si>
    <t>Georgia</t>
  </si>
  <si>
    <t>Alabama</t>
  </si>
  <si>
    <t>Kentucky</t>
  </si>
  <si>
    <t>West Virginia</t>
  </si>
  <si>
    <t>Ohio</t>
  </si>
  <si>
    <t>Arrive Lonoke, AR</t>
  </si>
  <si>
    <t>Best Western</t>
  </si>
  <si>
    <t>Depart Lonoke, AR</t>
  </si>
  <si>
    <t>Arrive Bowling Green, KY</t>
  </si>
  <si>
    <t>Depart Bowling Green, KY</t>
  </si>
  <si>
    <t>Arrive Parkersburg, WV</t>
  </si>
  <si>
    <t>Depart Parkersburg, WV</t>
  </si>
  <si>
    <t>Arrive Corning, NY</t>
  </si>
  <si>
    <t>Depart Corning, NY</t>
  </si>
  <si>
    <t>Arrive Waterbury, VT</t>
  </si>
  <si>
    <t>Depart Waterbury, VT</t>
  </si>
  <si>
    <t>Arrive Augusta, ME</t>
  </si>
  <si>
    <t>Depart Augusta, ME</t>
  </si>
  <si>
    <t>Arrive Manchester, NH</t>
  </si>
  <si>
    <t>Depart Manchester, NH</t>
  </si>
  <si>
    <t>Arrive Middletown, NY</t>
  </si>
  <si>
    <t>Depart Middletown, NY</t>
  </si>
  <si>
    <t>Arrive York, PA</t>
  </si>
  <si>
    <t>Depart York, PA</t>
  </si>
  <si>
    <t>Arrive Lewisburg, WV</t>
  </si>
  <si>
    <t>Depart Lewisburg, WV</t>
  </si>
  <si>
    <t>Arrive Robbinsville, NC</t>
  </si>
  <si>
    <t>Depart Robbinsville, NC</t>
  </si>
  <si>
    <t>Arrive Meridian, MS</t>
  </si>
  <si>
    <t>Depart Meridian, MS</t>
  </si>
  <si>
    <t>Arrive Home</t>
  </si>
  <si>
    <t>NC Token</t>
  </si>
  <si>
    <t>TN Token</t>
  </si>
  <si>
    <t>MS Token</t>
  </si>
  <si>
    <t>KY Token</t>
  </si>
  <si>
    <t>OH Token</t>
  </si>
  <si>
    <t>PA Token</t>
  </si>
  <si>
    <t>NY Token</t>
  </si>
  <si>
    <t>MA Token</t>
  </si>
  <si>
    <t>VT Token</t>
  </si>
  <si>
    <t>ME Token</t>
  </si>
  <si>
    <t>NH Token</t>
  </si>
  <si>
    <t>NH 15 for '25</t>
  </si>
  <si>
    <t>RI Token</t>
  </si>
  <si>
    <t>CT Token</t>
  </si>
  <si>
    <t>MD Token</t>
  </si>
  <si>
    <t>VA Token</t>
  </si>
  <si>
    <t>WV Token</t>
  </si>
  <si>
    <t>PA 15 for '25</t>
  </si>
  <si>
    <t>AL Token</t>
  </si>
  <si>
    <t>Cherola Skyway</t>
  </si>
  <si>
    <t>York Factory Tour</t>
  </si>
  <si>
    <t>right side</t>
  </si>
  <si>
    <t>3 State Harley-Davidson - Bossier City, LA</t>
  </si>
  <si>
    <t>Raceway - Bossier City, LA</t>
  </si>
  <si>
    <t>McAlister's - Bossier City, LA</t>
  </si>
  <si>
    <t>left side</t>
  </si>
  <si>
    <t>Littlefield Express - Camden, AR</t>
  </si>
  <si>
    <t>102 Dee Dee Ln, Lonoke, AR 72086</t>
  </si>
  <si>
    <t>501-676-8880</t>
  </si>
  <si>
    <t>Valero - Lonoke, AR</t>
  </si>
  <si>
    <t>Valero - Memphis, TN</t>
  </si>
  <si>
    <t>Rachel's Diner - Humboldt, TN</t>
  </si>
  <si>
    <t>Marathon - Humboldt, TN</t>
  </si>
  <si>
    <t>Raceway - Clarksville, TN</t>
  </si>
  <si>
    <t>Shell - Bowling Green, KY</t>
  </si>
  <si>
    <t>Marathon - Somerset, KY</t>
  </si>
  <si>
    <t>Marathon - Slade,, KY</t>
  </si>
  <si>
    <t>Subway - Slade,, KY</t>
  </si>
  <si>
    <t>Love's Travel Stop - Grayson, KY</t>
  </si>
  <si>
    <t>Black Sheep Harley-Davidson</t>
  </si>
  <si>
    <t>Highland Harley-Davidson - Somerset, PA</t>
  </si>
  <si>
    <t>Roundhouse Harley-Davidson - Duncansville, PA</t>
  </si>
  <si>
    <t>Tioga County Harley-Davidson - Mansfield, PA</t>
  </si>
  <si>
    <t>GetGo  - Somerset, PA</t>
  </si>
  <si>
    <t>Sheetz - Altoona, PA</t>
  </si>
  <si>
    <t>Champs Sports Grill - Altoona, PA</t>
  </si>
  <si>
    <t>Mirabito - Greene, NY</t>
  </si>
  <si>
    <t>Cumberland - Schenectady, NY</t>
  </si>
  <si>
    <t>Spitzie's Harley-Davidson - Albany, NY</t>
  </si>
  <si>
    <t>Moe's Southwest Grill - Colonie, NY</t>
  </si>
  <si>
    <t>Citgo - Bennington, VT</t>
  </si>
  <si>
    <t>Mobil - Waterbury, VT</t>
  </si>
  <si>
    <t>45 Blush Hill Rd, Waterbury, VT 05676</t>
  </si>
  <si>
    <t>802-244-7822</t>
  </si>
  <si>
    <t>Central Maine Harley-Davidson - Hermon, ME</t>
  </si>
  <si>
    <t>North Country Harley-Davidson - Augusta, ME</t>
  </si>
  <si>
    <t>Cumberland - Gorham, NH</t>
  </si>
  <si>
    <t>Joe's Flat Iron Café - Skowhegan, ME</t>
  </si>
  <si>
    <t>Shell - Skowhegan, ME</t>
  </si>
  <si>
    <t>Shell - Ellsworth, ME</t>
  </si>
  <si>
    <t xml:space="preserve">Best Western  </t>
  </si>
  <si>
    <t>110 Community Dr, Augusta, ME 04330</t>
  </si>
  <si>
    <t>207-622-4751</t>
  </si>
  <si>
    <t>Citgo - Augusta, ME</t>
  </si>
  <si>
    <t>Manchester Harley-Davidson - Manchester, NH</t>
  </si>
  <si>
    <t>Seacoast Harley-Davidson - North Hampton, NH</t>
  </si>
  <si>
    <t>Mike's Famous Harley-Davidson - New London, CT</t>
  </si>
  <si>
    <t>Yankee Harley-Davidson - Bristol, CT</t>
  </si>
  <si>
    <t>Maroney's Harley-Davidson - New Windsor, NY</t>
  </si>
  <si>
    <t>Ocean State Harley-Davidson - Warwick, RI</t>
  </si>
  <si>
    <t>Wilkins Harley-Davidson - Barre, VT</t>
  </si>
  <si>
    <t>High Octane Harley-Davidson - North Billerica, MA</t>
  </si>
  <si>
    <t>Mobil - Warwick, RI</t>
  </si>
  <si>
    <t>Mobil -Waterford, CT</t>
  </si>
  <si>
    <t>The Shack - Waterford, CT</t>
  </si>
  <si>
    <t>Shell - Sharon, CT</t>
  </si>
  <si>
    <t>Holiday Inn Express</t>
  </si>
  <si>
    <t>L-A Harley-Davidson - Lewiston, ME</t>
  </si>
  <si>
    <t>White Mountain Harley-Davidson - Conway, NH</t>
  </si>
  <si>
    <t>Mount Washington Summit</t>
  </si>
  <si>
    <t>Laconia Harley-Davidson - Loconia, NH</t>
  </si>
  <si>
    <t>Circle K - Conway, NH</t>
  </si>
  <si>
    <t>Matty B's Mountainside Café - Bartlett, NH</t>
  </si>
  <si>
    <t>BP - Lincoln, NH</t>
  </si>
  <si>
    <t>Sunoco - Manchester, NH</t>
  </si>
  <si>
    <t>Veterans War Memorial Tower</t>
  </si>
  <si>
    <t>Acadia National Park sign</t>
  </si>
  <si>
    <t>Taughannock Falls Overlook</t>
  </si>
  <si>
    <t>Natural Bridge State Resort Park sign</t>
  </si>
  <si>
    <t>OH-555 Highway sign</t>
  </si>
  <si>
    <t>Ohiopyle State Park sign</t>
  </si>
  <si>
    <t>The National Memorial Arch in Valley Forge National Historical Park</t>
  </si>
  <si>
    <t>Narrows Bridge at Lake Chocorua</t>
  </si>
  <si>
    <t>Point Judith Lighthouse</t>
  </si>
  <si>
    <t>West Cornwall Covered Bridge:</t>
  </si>
  <si>
    <t>Experience Portsmouth, NH coast</t>
  </si>
  <si>
    <t>Catoctin Mountain Park sign</t>
  </si>
  <si>
    <t>Natchez Trace Parkway sign</t>
  </si>
  <si>
    <t>1415 Kenneth Rd, York, PA 17408</t>
  </si>
  <si>
    <t>717-767-6931</t>
  </si>
  <si>
    <t>Keystone Harley-Davidson - Whitehall, PA</t>
  </si>
  <si>
    <t>Mobil - Whitehall, PA</t>
  </si>
  <si>
    <t>York Harley-Davidson - York, PA</t>
  </si>
  <si>
    <t>Royal Farms - York, PA</t>
  </si>
  <si>
    <t>lunch stop optional</t>
  </si>
  <si>
    <t>Fort Payne Cabin Historic Site sign</t>
  </si>
  <si>
    <t>Deals Gap Motorcycle Resort “The Dragon” sign</t>
  </si>
  <si>
    <t>Shenandoah National Park/Skyline Drive sign</t>
  </si>
  <si>
    <t>Highland Scenic Highway Forest sign</t>
  </si>
  <si>
    <t>Exxon - Winchester, VA</t>
  </si>
  <si>
    <t>Jalisco - New Market, VA</t>
  </si>
  <si>
    <t>Liberty - New Market, VA</t>
  </si>
  <si>
    <t>BP - Goshen, VA</t>
  </si>
  <si>
    <t>Taylors Service Station - Hillsboro, WV</t>
  </si>
  <si>
    <t>Cherohola Harley-Davidson - Tellico Plains, TN</t>
  </si>
  <si>
    <t>White Lightning Harley-Davidson - Chattanooga, TN</t>
  </si>
  <si>
    <t>Riders Harley-Davidson - Trussville, AL</t>
  </si>
  <si>
    <t>T-Town Harley-Davidson - Cottondale, AL</t>
  </si>
  <si>
    <t>Chunky River Harley-Davidson</t>
  </si>
  <si>
    <t>La Quinta</t>
  </si>
  <si>
    <t>1399 Roebuck Dr, Meridian, MS 39301</t>
  </si>
  <si>
    <t>601-453-9322</t>
  </si>
  <si>
    <t>Cefco - Meridian, MS</t>
  </si>
  <si>
    <t>BP - Chattanooga, TN</t>
  </si>
  <si>
    <t>Mapco - Fort Payne, AL</t>
  </si>
  <si>
    <t>HWY 55 - Fort Payne, AL</t>
  </si>
  <si>
    <t>Love's Travel Stop - McCalla, AL</t>
  </si>
  <si>
    <t>Kancamagus Highway sign</t>
  </si>
  <si>
    <t>Shell - Jackson, MS</t>
  </si>
  <si>
    <t>Harley-Davidson of Jackson - Jackson, MS</t>
  </si>
  <si>
    <t>Subway - Natchez, MS</t>
  </si>
  <si>
    <t>Corner Mart - Natchez, MS</t>
  </si>
  <si>
    <t>Chevron - Leesville, LA</t>
  </si>
  <si>
    <t>Valero -  Livingston, TX</t>
  </si>
  <si>
    <t>Fontana Lake from scenic overlook</t>
  </si>
  <si>
    <t>Quality Inn</t>
  </si>
  <si>
    <t>111 Rodney Orr Bypass, Robbinsville, NC 28771</t>
  </si>
  <si>
    <t>828-479-6772</t>
  </si>
  <si>
    <t>Cole Harley-Davidson - Bluefield, WV</t>
  </si>
  <si>
    <t>Shell - Bluefield, WV</t>
  </si>
  <si>
    <t>Black Wolf Harley-Davidson - Bristol, VA</t>
  </si>
  <si>
    <t>Exxon - Bristol, VA</t>
  </si>
  <si>
    <t>Bristol Virginia-Tennessee Sign</t>
  </si>
  <si>
    <t>Burger Bar - Bristol, VA</t>
  </si>
  <si>
    <t>Wrecking Crew Harley-Davidson - Johnson City, TN</t>
  </si>
  <si>
    <t>Shell - Newport, TN</t>
  </si>
  <si>
    <t>Hillbilly Harley-Davidson - Gatlinburg, TN</t>
  </si>
  <si>
    <t>Cherokee Harley-Davidson - Cherokee, NC</t>
  </si>
  <si>
    <t>Smoky Mountain Harley-Davidson, Bryson City, NC</t>
  </si>
  <si>
    <t>Deals Gap Motorcycle Resort - Robbinsville, NC</t>
  </si>
  <si>
    <t>Shell - Robbinsville, NC</t>
  </si>
  <si>
    <t>Harley-Davidson Factory Tour</t>
  </si>
  <si>
    <t>50 Nations</t>
  </si>
  <si>
    <t>15 for '25</t>
  </si>
  <si>
    <t>NH</t>
  </si>
  <si>
    <t>PA</t>
  </si>
  <si>
    <t>Mt Washington</t>
  </si>
  <si>
    <t>Bristol TN - VA sign</t>
  </si>
  <si>
    <t>HD Factory Tour</t>
  </si>
  <si>
    <t>Bumpus Harley-Davidson - Memphis, TN</t>
  </si>
  <si>
    <t>Harley-Davidson Bowling Green - Bowling Green, KY</t>
  </si>
  <si>
    <t>Hotel Link</t>
  </si>
  <si>
    <t>66 W Pulteney St, Corning, NY 14830</t>
  </si>
  <si>
    <t>607-962-1515</t>
  </si>
  <si>
    <t>$108.00 fully refundable</t>
  </si>
  <si>
    <t>Exxon - Hundred, WV</t>
  </si>
  <si>
    <t>Speedway - Uniontown, PA</t>
  </si>
  <si>
    <t>Fastrac - Corning, NY</t>
  </si>
  <si>
    <t xml:space="preserve">Sheetz - Linden, PA </t>
  </si>
  <si>
    <t>(2 nights)</t>
  </si>
  <si>
    <t>See Above</t>
  </si>
  <si>
    <t>$122.00 fully refundable</t>
  </si>
  <si>
    <t>H-D Ride Planner Link</t>
  </si>
  <si>
    <t>DAY 1 - Sunday August 24, 2025</t>
  </si>
  <si>
    <t>DAY 2 - Monday August 25, 2025</t>
  </si>
  <si>
    <t>DAY 3 - Tuesday August 26, 2025</t>
  </si>
  <si>
    <t>DAY 4 - Wednesday August 27, 2025</t>
  </si>
  <si>
    <t>DAY 5 - Thursday August 28, 2025</t>
  </si>
  <si>
    <t>DAY 6 - Friday August 29, 2025</t>
  </si>
  <si>
    <t>DAY 7 - Saturday August 30, 2025</t>
  </si>
  <si>
    <t>DAY 8 - Sunday August 31, 2025</t>
  </si>
  <si>
    <t>DAY 9 - Monday September 1, 2025</t>
  </si>
  <si>
    <t>DAY 10 - Tuesday September 2, 2025</t>
  </si>
  <si>
    <t>DAY 11 - Wednesday September 3, 2025</t>
  </si>
  <si>
    <t>DAY 12 - Thursday September 4, 2025</t>
  </si>
  <si>
    <t>DAY 13 -  Friday September 5, 2025</t>
  </si>
  <si>
    <t>DAY 14 -  Saturday September 6, 2025</t>
  </si>
  <si>
    <t>Ben &amp; Jerry’s Ice Cream factory tour sign</t>
  </si>
  <si>
    <t>Skyline Drive</t>
  </si>
  <si>
    <t>Cherohala Skyway</t>
  </si>
  <si>
    <t>Kancamagus Highway</t>
  </si>
  <si>
    <t>Newfound Gap Road</t>
  </si>
  <si>
    <t>$99.97 fully refundable</t>
  </si>
  <si>
    <t>Courtyard</t>
  </si>
  <si>
    <t>$102.00 fully refundable</t>
  </si>
  <si>
    <t>$220.99 fully refundable</t>
  </si>
  <si>
    <t>$157.17 fully refundable</t>
  </si>
  <si>
    <t>Sleep Inn</t>
  </si>
  <si>
    <t>97 Emerson Commons Blvd, Parkersburg, WV 26104</t>
  </si>
  <si>
    <t>304-893-9191</t>
  </si>
  <si>
    <t>1298 S Porter St, Manchester, NH 03103</t>
  </si>
  <si>
    <t>603-669-6800</t>
  </si>
  <si>
    <t>24 Crystal Run Crossing, Middletown, NY 10941</t>
  </si>
  <si>
    <t>845-695-0606</t>
  </si>
  <si>
    <t>178 Coleman Dr, Lewisburg, WV 24901</t>
  </si>
  <si>
    <t>304-992-7390</t>
  </si>
  <si>
    <t>$109.00 fully refundable</t>
  </si>
  <si>
    <t>BFS - Parkersburg, WV</t>
  </si>
  <si>
    <t>Sunoco - Middleton, NY</t>
  </si>
  <si>
    <t>Exxon - Lewisburg, WV</t>
  </si>
  <si>
    <t>1940 Mel Browning St, Bowling Green, KY 42104</t>
  </si>
  <si>
    <t>270-7826-933</t>
  </si>
  <si>
    <t>$92.40 fully refundable</t>
  </si>
  <si>
    <t>$84.68 fully refundable</t>
  </si>
  <si>
    <t>$278.35 fully refundable</t>
  </si>
  <si>
    <t>$117.00 fully refundable</t>
  </si>
  <si>
    <t>$84.10 fully refundable</t>
  </si>
  <si>
    <t>Depart Speedy Stop - FM 3083 &amp; I-45</t>
  </si>
  <si>
    <t>Loves - Lufkin, TX</t>
  </si>
  <si>
    <t>Circle K - Hanksey, 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</si>
</sst>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7" x14ac:knownFonts="1"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2"/>
      <color rgb="FF00B050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/>
    <xf numFmtId="0" fontId="5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  <xf numFmtId="20" fontId="6" fillId="0" borderId="0" xfId="0" applyNumberFormat="1" applyFont="1" applyAlignment="1">
      <alignment horizontal="center"/>
    </xf>
    <xf numFmtId="2" fontId="6" fillId="0" borderId="0" xfId="0" applyNumberFormat="1" applyFont="1"/>
    <xf numFmtId="20" fontId="6" fillId="0" borderId="0" xfId="0" applyNumberFormat="1" applyFont="1"/>
    <xf numFmtId="18" fontId="6" fillId="0" borderId="0" xfId="0" applyNumberFormat="1" applyFont="1"/>
    <xf numFmtId="2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20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20" fontId="6" fillId="0" borderId="0" xfId="0" applyNumberFormat="1" applyFont="1" applyAlignment="1">
      <alignment vertical="center"/>
    </xf>
    <xf numFmtId="18" fontId="6" fillId="0" borderId="0" xfId="0" applyNumberFormat="1" applyFont="1" applyAlignment="1">
      <alignment vertical="center"/>
    </xf>
    <xf numFmtId="18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8" fontId="6" fillId="0" borderId="0" xfId="0" applyNumberFormat="1" applyFont="1"/>
    <xf numFmtId="0" fontId="13" fillId="0" borderId="0" xfId="0" applyFont="1"/>
    <xf numFmtId="0" fontId="15" fillId="0" borderId="0" xfId="0" applyFont="1" applyAlignment="1">
      <alignment horizontal="center"/>
    </xf>
    <xf numFmtId="0" fontId="12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8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8" fontId="5" fillId="3" borderId="14" xfId="0" applyNumberFormat="1" applyFont="1" applyFill="1" applyBorder="1" applyAlignment="1">
      <alignment horizontal="center" vertical="center"/>
    </xf>
    <xf numFmtId="0" fontId="14" fillId="0" borderId="14" xfId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5" fillId="0" borderId="16" xfId="0" applyFont="1" applyBorder="1"/>
    <xf numFmtId="0" fontId="7" fillId="0" borderId="1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18" fontId="7" fillId="0" borderId="13" xfId="0" applyNumberFormat="1" applyFont="1" applyBorder="1" applyAlignment="1">
      <alignment horizontal="center" vertical="center"/>
    </xf>
    <xf numFmtId="0" fontId="6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6" fillId="0" borderId="12" xfId="0" applyFont="1" applyBorder="1"/>
    <xf numFmtId="8" fontId="7" fillId="3" borderId="14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5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11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5" fillId="0" borderId="14" xfId="0" applyFont="1" applyBorder="1"/>
    <xf numFmtId="18" fontId="10" fillId="0" borderId="16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6" fillId="0" borderId="0" xfId="0" applyFont="1"/>
    <xf numFmtId="0" fontId="7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4" xfId="0" applyFont="1" applyBorder="1"/>
    <xf numFmtId="0" fontId="7" fillId="4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5" fillId="4" borderId="14" xfId="0" applyFont="1" applyFill="1" applyBorder="1"/>
    <xf numFmtId="18" fontId="5" fillId="0" borderId="13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18" fontId="5" fillId="0" borderId="14" xfId="0" applyNumberFormat="1" applyFont="1" applyBorder="1" applyAlignment="1">
      <alignment vertical="center"/>
    </xf>
    <xf numFmtId="18" fontId="5" fillId="4" borderId="14" xfId="0" applyNumberFormat="1" applyFont="1" applyFill="1" applyBorder="1" applyAlignment="1">
      <alignment vertical="center"/>
    </xf>
    <xf numFmtId="0" fontId="5" fillId="0" borderId="18" xfId="0" applyFont="1" applyBorder="1"/>
    <xf numFmtId="0" fontId="5" fillId="4" borderId="13" xfId="0" applyFont="1" applyFill="1" applyBorder="1" applyAlignment="1">
      <alignment vertical="center"/>
    </xf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0" fontId="15" fillId="0" borderId="14" xfId="0" applyFont="1" applyBorder="1"/>
    <xf numFmtId="0" fontId="5" fillId="4" borderId="14" xfId="0" applyFont="1" applyFill="1" applyBorder="1" applyAlignment="1">
      <alignment vertical="center"/>
    </xf>
    <xf numFmtId="0" fontId="15" fillId="0" borderId="14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5" fillId="5" borderId="13" xfId="0" applyFont="1" applyFill="1" applyBorder="1" applyAlignment="1">
      <alignment vertical="center"/>
    </xf>
    <xf numFmtId="0" fontId="15" fillId="5" borderId="13" xfId="0" applyFont="1" applyFill="1" applyBorder="1"/>
    <xf numFmtId="0" fontId="5" fillId="5" borderId="13" xfId="0" applyFont="1" applyFill="1" applyBorder="1" applyAlignment="1">
      <alignment horizontal="left" vertical="center"/>
    </xf>
    <xf numFmtId="18" fontId="5" fillId="5" borderId="13" xfId="0" applyNumberFormat="1" applyFont="1" applyFill="1" applyBorder="1" applyAlignment="1">
      <alignment horizontal="left" vertical="center"/>
    </xf>
    <xf numFmtId="0" fontId="5" fillId="5" borderId="13" xfId="0" applyFont="1" applyFill="1" applyBorder="1"/>
    <xf numFmtId="0" fontId="5" fillId="4" borderId="13" xfId="0" applyFont="1" applyFill="1" applyBorder="1"/>
    <xf numFmtId="0" fontId="5" fillId="4" borderId="13" xfId="0" applyFont="1" applyFill="1" applyBorder="1" applyAlignment="1">
      <alignment wrapText="1"/>
    </xf>
    <xf numFmtId="0" fontId="5" fillId="4" borderId="0" xfId="0" applyFont="1" applyFill="1"/>
    <xf numFmtId="18" fontId="5" fillId="4" borderId="13" xfId="0" applyNumberFormat="1" applyFont="1" applyFill="1" applyBorder="1" applyAlignment="1">
      <alignment horizontal="left" vertical="center"/>
    </xf>
    <xf numFmtId="0" fontId="5" fillId="4" borderId="13" xfId="0" applyFont="1" applyFill="1" applyBorder="1" applyAlignment="1">
      <alignment vertical="center" wrapText="1"/>
    </xf>
    <xf numFmtId="0" fontId="15" fillId="3" borderId="0" xfId="0" applyFont="1" applyFill="1"/>
    <xf numFmtId="0" fontId="5" fillId="3" borderId="13" xfId="0" applyFont="1" applyFill="1" applyBorder="1" applyAlignment="1">
      <alignment vertical="center"/>
    </xf>
    <xf numFmtId="0" fontId="15" fillId="3" borderId="13" xfId="0" applyFont="1" applyFill="1" applyBorder="1"/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/>
    <xf numFmtId="18" fontId="5" fillId="3" borderId="13" xfId="0" applyNumberFormat="1" applyFont="1" applyFill="1" applyBorder="1" applyAlignment="1">
      <alignment horizontal="left" vertical="center"/>
    </xf>
    <xf numFmtId="0" fontId="5" fillId="3" borderId="13" xfId="0" applyFont="1" applyFill="1" applyBorder="1"/>
    <xf numFmtId="0" fontId="5" fillId="6" borderId="13" xfId="0" applyFont="1" applyFill="1" applyBorder="1"/>
    <xf numFmtId="0" fontId="5" fillId="6" borderId="13" xfId="0" applyFont="1" applyFill="1" applyBorder="1" applyAlignment="1">
      <alignment vertical="center"/>
    </xf>
    <xf numFmtId="18" fontId="5" fillId="6" borderId="13" xfId="0" applyNumberFormat="1" applyFont="1" applyFill="1" applyBorder="1" applyAlignment="1">
      <alignment horizontal="left" vertical="center"/>
    </xf>
    <xf numFmtId="0" fontId="5" fillId="6" borderId="0" xfId="0" applyFont="1" applyFill="1"/>
    <xf numFmtId="0" fontId="5" fillId="6" borderId="14" xfId="0" applyFont="1" applyFill="1" applyBorder="1" applyAlignment="1">
      <alignment vertical="center"/>
    </xf>
    <xf numFmtId="0" fontId="15" fillId="6" borderId="13" xfId="0" applyFont="1" applyFill="1" applyBorder="1"/>
    <xf numFmtId="0" fontId="5" fillId="0" borderId="19" xfId="0" applyFont="1" applyBorder="1" applyAlignment="1">
      <alignment vertical="center"/>
    </xf>
    <xf numFmtId="0" fontId="5" fillId="4" borderId="19" xfId="0" applyFont="1" applyFill="1" applyBorder="1" applyAlignment="1">
      <alignment horizontal="left" vertical="center"/>
    </xf>
    <xf numFmtId="0" fontId="6" fillId="0" borderId="18" xfId="0" applyFont="1" applyBorder="1"/>
    <xf numFmtId="18" fontId="5" fillId="7" borderId="13" xfId="0" applyNumberFormat="1" applyFont="1" applyFill="1" applyBorder="1" applyAlignment="1">
      <alignment horizontal="left" vertical="center"/>
    </xf>
    <xf numFmtId="0" fontId="15" fillId="0" borderId="18" xfId="0" applyFont="1" applyBorder="1" applyAlignment="1">
      <alignment horizontal="left"/>
    </xf>
    <xf numFmtId="0" fontId="5" fillId="3" borderId="13" xfId="0" applyFont="1" applyFill="1" applyBorder="1" applyAlignment="1">
      <alignment vertical="center" wrapText="1"/>
    </xf>
    <xf numFmtId="0" fontId="5" fillId="8" borderId="13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1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5" fillId="2" borderId="11" xfId="0" applyNumberFormat="1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center" vertical="center"/>
    </xf>
    <xf numFmtId="14" fontId="5" fillId="7" borderId="11" xfId="0" applyNumberFormat="1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/>
    </xf>
    <xf numFmtId="0" fontId="14" fillId="0" borderId="14" xfId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4" fillId="0" borderId="19" xfId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2" fillId="0" borderId="14" xfId="0" applyFont="1" applyBorder="1"/>
    <xf numFmtId="8" fontId="6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8" fontId="2" fillId="0" borderId="0" xfId="0" applyNumberFormat="1" applyFont="1"/>
    <xf numFmtId="8" fontId="6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99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644916</xdr:colOff>
      <xdr:row>161</xdr:row>
      <xdr:rowOff>0</xdr:rowOff>
    </xdr:from>
    <xdr:ext cx="2708818" cy="72661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7C63E3E-1D70-47B9-B98C-199C75E9FB8D}"/>
            </a:ext>
          </a:extLst>
        </xdr:cNvPr>
        <xdr:cNvSpPr/>
      </xdr:nvSpPr>
      <xdr:spPr>
        <a:xfrm>
          <a:off x="12798816" y="33185100"/>
          <a:ext cx="2708818" cy="72661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8</xdr:col>
      <xdr:colOff>641985</xdr:colOff>
      <xdr:row>161</xdr:row>
      <xdr:rowOff>0</xdr:rowOff>
    </xdr:from>
    <xdr:ext cx="2708818" cy="84970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9AFAE24-4739-42A6-AB50-BFD3CD4EB309}"/>
            </a:ext>
          </a:extLst>
        </xdr:cNvPr>
        <xdr:cNvSpPr/>
      </xdr:nvSpPr>
      <xdr:spPr>
        <a:xfrm>
          <a:off x="12795885" y="33185100"/>
          <a:ext cx="2708818" cy="84970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en-US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y%20year%20calendar%20(1%20month%20per%20tab)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</sheetNames>
    <sheetDataSet>
      <sheetData sheetId="0">
        <row r="2">
          <cell r="K2">
            <v>2018</v>
          </cell>
        </row>
        <row r="3">
          <cell r="K3" t="str">
            <v>SUNDAY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estwestern.com/en_US/book/hotel-rooms.46014.html?checkIn=2025-08-27&amp;checkOut=2025-08-28&amp;rateCode=2U&amp;costBreakdown=show&amp;adults=2&amp;cid=MTPBM0004G:google:META:46014_mapresults_1_US_desktop_27_08_2025_selected_11593557991_706334594_standard&amp;2323485-2=&amp;iata=00170240&amp;ssob=MTPBM0004G&amp;gad_source=6&amp;gclid=CjwKCAjwvr--BhB5EiwAd5YbXjOf3TPMV610qKWBXgueRaJR43I9MhFXlVeZptkxrF-VR0SQyVGk4RoCN3sQAvD_BwE&amp;hmGUID=2458f2db-ef50-45d1-9975-f84913bdd9e6" TargetMode="External"/><Relationship Id="rId13" Type="http://schemas.openxmlformats.org/officeDocument/2006/relationships/hyperlink" Target="https://www.choicehotels.com/west-virginia/lewisburg/quality-inn-hotels/wv086/rates?ratePlanCode=SAPR1&amp;adults=2&amp;checkInDate=2025-09-03&amp;checkOutDate=2025-09-04&amp;roomCode=NK&amp;gclid=CjwKCAjw--K_BhB5EiwAuwYoyjb2T7YpLSPv4MqvIvYNBYch3A5FaaQX9SW8kuvHUAxNfQaYeS9XpBoCR-sQAvD_BwE" TargetMode="External"/><Relationship Id="rId18" Type="http://schemas.openxmlformats.org/officeDocument/2006/relationships/hyperlink" Target="https://maps.harley-davidson.com/share/rides/cTvVdaGqNO" TargetMode="External"/><Relationship Id="rId26" Type="http://schemas.openxmlformats.org/officeDocument/2006/relationships/hyperlink" Target="https://maps.harley-davidson.com/share/rides/lBaC2M30Ne" TargetMode="External"/><Relationship Id="rId3" Type="http://schemas.openxmlformats.org/officeDocument/2006/relationships/hyperlink" Target="https://www.fairbridgeinns.com/hotel/20161201155305" TargetMode="External"/><Relationship Id="rId21" Type="http://schemas.openxmlformats.org/officeDocument/2006/relationships/hyperlink" Target="https://maps.harley-davidson.com/share/rides/XYWkiL3jTe" TargetMode="External"/><Relationship Id="rId7" Type="http://schemas.openxmlformats.org/officeDocument/2006/relationships/hyperlink" Target="https://www.choicehotels.com/new-york/corning/quality-inn-hotels/ny089?gad_source=6&amp;gal=undefined&amp;gclid=Cj0KCQjwm7q-BhDRARIsACD6-fXcNGIgjchVoQl3PH0L9l1D23gf8jhq-WcuVEdSOtqboJUSWRkjgBsaApzLEALw_wcB&amp;gmp=MetaAd&amp;gpa=GPADSAPR2&amp;hmGUID=ecc1427f-5df5-4370-8037-bf30b5d83e99&amp;mc=HAGOHPUS&amp;meta=PMFGPADUSSAPR2_NY089_mapresults_US_1_desktop_2025-08-27_selected_22199987453__paid&amp;pmf=hpagoogle&amp;product=mapresults&amp;ratePlanCode=SAPR2&amp;adults=2&amp;checkInDate=2025-08-27&amp;checkOutDate=2025-08-28" TargetMode="External"/><Relationship Id="rId12" Type="http://schemas.openxmlformats.org/officeDocument/2006/relationships/hyperlink" Target="https://www.bestwestern.com/en_US/book/hotel-rooms.39079.html?checkIn=2025-09-02&amp;checkOut=2025-09-03&amp;rateCode=2U&amp;costBreakdown=show&amp;adults=2&amp;cid=MTPBM0004G:google:META:39079_mapresults_1_US_desktop_02_09_2025_selected_21525129518__standard&amp;2293404-2=&amp;iata=00170240&amp;ssob=MTPBM0004G&amp;gad_source=6&amp;gclid=CjwKCAjwvr--BhB5EiwAd5YbXozfKLajoK6oeaR8452ANb8FJgZOa9mPDXVL83wmXociINgiPaA6HxoCqosQAvD_BwE&amp;hmGUID=2458f2db-ef50-45d1-9975-f84913bdd9e6" TargetMode="External"/><Relationship Id="rId17" Type="http://schemas.openxmlformats.org/officeDocument/2006/relationships/hyperlink" Target="https://maps.harley-davidson.com/share/rides/4BCedMK0TU" TargetMode="External"/><Relationship Id="rId25" Type="http://schemas.openxmlformats.org/officeDocument/2006/relationships/hyperlink" Target="https://maps.harley-davidson.com/share/rides/cBCDRwSjTs" TargetMode="External"/><Relationship Id="rId2" Type="http://schemas.openxmlformats.org/officeDocument/2006/relationships/hyperlink" Target="https://www.theimogene.com/hotel.html" TargetMode="External"/><Relationship Id="rId16" Type="http://schemas.openxmlformats.org/officeDocument/2006/relationships/hyperlink" Target="https://maps.harley-davidson.com/share/rides/lBylZaKjNs" TargetMode="External"/><Relationship Id="rId20" Type="http://schemas.openxmlformats.org/officeDocument/2006/relationships/hyperlink" Target="https://maps.harley-davidson.com/share/rides/4T4ZaaKjTO" TargetMode="External"/><Relationship Id="rId29" Type="http://schemas.openxmlformats.org/officeDocument/2006/relationships/hyperlink" Target="https://maps.harley-davidson.com/share/rides/cBopcyCgTU" TargetMode="External"/><Relationship Id="rId1" Type="http://schemas.openxmlformats.org/officeDocument/2006/relationships/hyperlink" Target="https://www.ihg.com/holidayinnexpress/hotels/us/en/find-hotels/select-roomrate?qDest=6023%2045th%20Street,%20Lubbock,%20TX,%20US&amp;qPt=CASH&amp;qCiD=27&amp;qCoD=28&amp;qCiMy=62024&amp;qCoMy=62024&amp;qAdlt=2&amp;qChld=0&amp;qRms=1&amp;qIta=99618783&amp;qRtP=IDAP0&amp;qSlH=LBBMS&amp;srb_u=1&amp;qSrt=sBR&amp;qBrs=6c.hi.ex.sb.ul.ic.cp.cw.in.vn.cv.rs.ki.ma.sp.va.sp.re.vx.nd.sx.we.lx.rn.sn.sn.sn.sn.sn&amp;qWch=0&amp;qSmP=0&amp;qRad=30&amp;qRdU=mi&amp;setPMCookies=false&amp;qRmFltr=" TargetMode="External"/><Relationship Id="rId6" Type="http://schemas.openxmlformats.org/officeDocument/2006/relationships/hyperlink" Target="https://www.choicehotels.com/west-virginia/parkersburg/sleep-inn-hotels/wv130/rates?adults=2&amp;checkInDate=2025-08-26&amp;checkOutDate=2025-08-27&amp;ratePlanCode=SAPR2&amp;roomCode=NK&amp;gclid=CjwKCAjw--K_BhB5EiwAuwYoynXKNaKCbcsMsSAYQbaF3VGTlsrqlMhH01H4JRxykOYTZIxg3XjD0RoCzvUQAvD_BwE" TargetMode="External"/><Relationship Id="rId11" Type="http://schemas.openxmlformats.org/officeDocument/2006/relationships/hyperlink" Target="https://www.marriott.com/reservation/rateListMenu.mi?dclid=CjgKEAjw--K_BhCX39DOyZnC-gkSJABYNQ5VQoZlQSjNwsOpzQ88UvHF76J5AHVUI0Xu2jviHeTvFPD_BwE" TargetMode="External"/><Relationship Id="rId24" Type="http://schemas.openxmlformats.org/officeDocument/2006/relationships/hyperlink" Target="https://maps.harley-davidson.com/share/rides/XN_yrLKCNU" TargetMode="External"/><Relationship Id="rId5" Type="http://schemas.openxmlformats.org/officeDocument/2006/relationships/hyperlink" Target="https://www.bestwestern.com/en_US/book/hotel-rooms.18110.html?checkIn=2025-08-25&amp;checkOut=2025-08-26&amp;rateCode=2U&amp;costBreakdown=show&amp;adults=2&amp;cid=MTPBM0004G:google:META:18110_mapresults_1_US_desktop_25_08_2025_selected_21525129518__standard&amp;2353143-2=&amp;iata=00170240&amp;ssob=MTPBM0004G&amp;gad_source=6&amp;gbraid=0AAAAAD-tl1gYnunDTeVewkywaa3seJlLD&amp;gclid=CjwKCAjw5PK_BhBBEiwAL7GTPR81tgJcoJHydinJRB8Vu0hmZQxN1MeekmzgRPISN7SIVutyiEYVYBoCui8QAvD_BwE&amp;hmGUID=6462bf56-d953-4eab-9f3b-92640f5859d2" TargetMode="External"/><Relationship Id="rId15" Type="http://schemas.openxmlformats.org/officeDocument/2006/relationships/hyperlink" Target="https://www.wyndhamhotels.com/laquinta/meridian-mississippi/la-quinta-inn-and-suites-meridian/rooms-rates?hotel_id=57717&amp;checkin_date=09/05/2025&amp;checkout_date=09/06/2025&amp;adults=2&amp;children=0&amp;rooms=1&amp;brand_id=LQ&amp;iata=00094113&amp;cid=ME:qbsa0i1ce8y80pd:57717&amp;adobe=srch_HPA_WYNDHAM-92068_mapresults_1_US_desktop_2025-09-05_selected___organic&amp;dsclid=68559540996812800" TargetMode="External"/><Relationship Id="rId23" Type="http://schemas.openxmlformats.org/officeDocument/2006/relationships/hyperlink" Target="https://maps.harley-davidson.com/share/rides/4TIFk-5EYU" TargetMode="External"/><Relationship Id="rId28" Type="http://schemas.openxmlformats.org/officeDocument/2006/relationships/hyperlink" Target="https://maps.harley-davidson.com/share/rides/cYn8vQqgYO" TargetMode="External"/><Relationship Id="rId10" Type="http://schemas.openxmlformats.org/officeDocument/2006/relationships/hyperlink" Target="https://www.ihg.com/holidayinnexpress/hotels/us/en/find-hotels/select-roomrate?fromRedirect=true&amp;qSrt=sBR&amp;qIta=99618783&amp;icdv=99618783&amp;glat=META&amp;qSlH=MHTNH&amp;qRms=1&amp;qAdlt=2&amp;qChld=0&amp;qCiD=30&amp;qCiMy=072025&amp;qCoD=01&amp;qCoMy=082025&amp;qrtPt=123.50&amp;setPMCookies=true&amp;qSlRc=KAAN&amp;qRtP=IDAPF&amp;qSHBrC=EX&amp;qDest=1298%20South%20Porter%20Street,%20Manchester,%20NH,%20US&amp;partnerVerification=false&amp;userCountryCode=US&amp;partnerTotalRateShown=267.99&amp;userSelectedRatePlan=KAANIDAPF&amp;userDeviceType=desktop&amp;userBookingWindow=141&amp;adjustMonth=true&amp;partnerClickType=hotel&amp;hmGUID=1f027677-19ab-455b-a5bf-cb0ecfe83f39&amp;partnerCurrencyCode=USD&amp;prid=ihg_member_rewards_rate&amp;partnerAdSite=mapresults&amp;partnerRateShown=123.50&amp;gclid=CjwKCAjw--K_BhB5EiwAuwYoyigkEVbudSItZ6RnAXvAcmS7gi0nvFgw5VgBV8DGqNDTbnBDpbsFqxoCYj4QAvD_BwE&amp;cm_mmc=hpa_paid_US_desktop_MHTNH_mapresults_2_USD_2025-08-30_selected_19773973379__TRUE_KAANIDAPF&amp;gbraid=0AAAAAD4keY8zQpGH0bTKkuvezdEkjcCPC&amp;partnerDateType=selected&amp;partnerAdType=paid&amp;srb_u=1&amp;qRmFltr=" TargetMode="External"/><Relationship Id="rId19" Type="http://schemas.openxmlformats.org/officeDocument/2006/relationships/hyperlink" Target="https://maps.harley-davidson.com/share/rides/XBJLEevkeU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bestwestern.com/en_US/book/hotel-rooms.04115.html?checkIn=2025-08-24&amp;checkOut=2025-08-25&amp;rateCode=2U&amp;costBreakdown=show&amp;adults=2&amp;cid=MTPBM0004G:google:META:04115_mapresults_1_US_desktop_24_08_2025_selected_21525129518__standard&amp;2348713-2=&amp;iata=00170240&amp;ssob=MTPBM0004G&amp;gad_source=6&amp;gclid=Cj0KCQjwm7q-BhDRARIsACD6-fWlisZHWMUfLL9prc2yAdWYr3KK6Mm0tkntcp9wqyYzSygFAWsEte0aAuy2EALw_wcB&amp;hmGUID=ecc1427f-5df5-4370-8037-bf30b5d83e99" TargetMode="External"/><Relationship Id="rId9" Type="http://schemas.openxmlformats.org/officeDocument/2006/relationships/hyperlink" Target="https://www.bestwestern.com/en_US/book/hotel-rooms.20023.html?checkIn=2025-08-29&amp;checkOut=2025-08-30&amp;rateCode=2U&amp;costBreakdown=show&amp;adults=2&amp;cid=MTPBM0004G:google:META:20023_mapresults_1_US_desktop_29_08_2025_selected_11593557991_538657710_standard&amp;2348890-2=&amp;iata=00170240&amp;ssob=MTPBM0004G&amp;gad_source=6&amp;gclid=CjwKCAjwvr--BhB5EiwAd5YbXpsSfGyxmJEevV41J3sKXC7Jv4F7hWBGWaM3x_xEKINud2y19X9HvBoCDhMQAvD_BwE&amp;hmGUID=2458f2db-ef50-45d1-9975-f84913bdd9e6" TargetMode="External"/><Relationship Id="rId14" Type="http://schemas.openxmlformats.org/officeDocument/2006/relationships/hyperlink" Target="https://www.choicehotels.com/north-carolina/robbinsville/quality-inn-hotels/nc894/rates?ratePlanCode=SAPR2&amp;adults=2&amp;checkInDate=2025-09-04&amp;checkOutDate=2025-09-05&amp;roomCode=NK" TargetMode="External"/><Relationship Id="rId22" Type="http://schemas.openxmlformats.org/officeDocument/2006/relationships/hyperlink" Target="https://maps.harley-davidson.com/share/rides/cTfs6a3CYU" TargetMode="External"/><Relationship Id="rId27" Type="http://schemas.openxmlformats.org/officeDocument/2006/relationships/hyperlink" Target="https://maps.harley-davidson.com/share/rides/cYsdpDSjNe" TargetMode="External"/><Relationship Id="rId30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turgis.com/" TargetMode="External"/><Relationship Id="rId13" Type="http://schemas.openxmlformats.org/officeDocument/2006/relationships/hyperlink" Target="https://www.nps.gov/grte/index.htm" TargetMode="External"/><Relationship Id="rId18" Type="http://schemas.openxmlformats.org/officeDocument/2006/relationships/hyperlink" Target="https://visitcliftonaz.com/image-galleries/clifton-lives/depot/" TargetMode="External"/><Relationship Id="rId3" Type="http://schemas.openxmlformats.org/officeDocument/2006/relationships/hyperlink" Target="https://www.nps.gov/badl/index.htm" TargetMode="External"/><Relationship Id="rId21" Type="http://schemas.openxmlformats.org/officeDocument/2006/relationships/hyperlink" Target="https://www.nps.gov/yell/planyourvisit/exploreoldfaithful.htm" TargetMode="External"/><Relationship Id="rId7" Type="http://schemas.openxmlformats.org/officeDocument/2006/relationships/hyperlink" Target="https://www.nps.gov/moru/index.htm" TargetMode="External"/><Relationship Id="rId12" Type="http://schemas.openxmlformats.org/officeDocument/2006/relationships/hyperlink" Target="https://www.mdt.mt.gov/travinfo/beartooth/" TargetMode="External"/><Relationship Id="rId17" Type="http://schemas.openxmlformats.org/officeDocument/2006/relationships/hyperlink" Target="https://www.visitutah.com/places-to-go/parks-outdoors/monument-valley-tribal-park/climbing-the-mexican-hat" TargetMode="External"/><Relationship Id="rId2" Type="http://schemas.openxmlformats.org/officeDocument/2006/relationships/hyperlink" Target="https://coloradosprings.gov/drivepikespeak" TargetMode="External"/><Relationship Id="rId16" Type="http://schemas.openxmlformats.org/officeDocument/2006/relationships/hyperlink" Target="https://www.utah.com/destinations/recreation-areas/flaming-gorge-national-recreation-area/" TargetMode="External"/><Relationship Id="rId20" Type="http://schemas.openxmlformats.org/officeDocument/2006/relationships/hyperlink" Target="https://www.seeroswell.com/" TargetMode="External"/><Relationship Id="rId1" Type="http://schemas.openxmlformats.org/officeDocument/2006/relationships/hyperlink" Target="https://www.nps.gov/vive/index.htm" TargetMode="External"/><Relationship Id="rId6" Type="http://schemas.openxmlformats.org/officeDocument/2006/relationships/hyperlink" Target="https://gfp.sd.gov/csp-scenic-drives/" TargetMode="External"/><Relationship Id="rId11" Type="http://schemas.openxmlformats.org/officeDocument/2006/relationships/hyperlink" Target="https://www.nps.gov/libi/index.htm" TargetMode="External"/><Relationship Id="rId5" Type="http://schemas.openxmlformats.org/officeDocument/2006/relationships/hyperlink" Target="https://crazyhorsememorial.org/" TargetMode="External"/><Relationship Id="rId15" Type="http://schemas.openxmlformats.org/officeDocument/2006/relationships/hyperlink" Target="https://www.colorado.com/ouray/transportation/scenic-historic-byways/million-dollar-highway" TargetMode="External"/><Relationship Id="rId10" Type="http://schemas.openxmlformats.org/officeDocument/2006/relationships/hyperlink" Target="https://www.nps.gov/thro/index.htm" TargetMode="External"/><Relationship Id="rId19" Type="http://schemas.openxmlformats.org/officeDocument/2006/relationships/hyperlink" Target="https://pistachioland.com/worlds-largest-pistachio/" TargetMode="External"/><Relationship Id="rId4" Type="http://schemas.openxmlformats.org/officeDocument/2006/relationships/hyperlink" Target="https://www.nps.gov/deto/index.htm" TargetMode="External"/><Relationship Id="rId9" Type="http://schemas.openxmlformats.org/officeDocument/2006/relationships/hyperlink" Target="https://www.travelsouthdakota.com/belle-fourche/national-state-parks/national-monument/geographic-center-nation-monument" TargetMode="External"/><Relationship Id="rId14" Type="http://schemas.openxmlformats.org/officeDocument/2006/relationships/hyperlink" Target="https://www.jacksonwy.gov/235/Town-Square" TargetMode="External"/><Relationship Id="rId22" Type="http://schemas.openxmlformats.org/officeDocument/2006/relationships/hyperlink" Target="https://www.nps.gov/places/000/grand-prismatic-spring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7219-AAB8-4091-8EEB-0C8C64A1D792}">
  <dimension ref="A1:U256"/>
  <sheetViews>
    <sheetView tabSelected="1" topLeftCell="A40" zoomScale="110" zoomScaleNormal="110" workbookViewId="0">
      <selection activeCell="G54" sqref="G54"/>
    </sheetView>
  </sheetViews>
  <sheetFormatPr defaultColWidth="8.7109375" defaultRowHeight="15" x14ac:dyDescent="0.25"/>
  <cols>
    <col min="1" max="1" width="9.42578125" style="1" customWidth="1"/>
    <col min="2" max="2" width="10.140625" style="1" customWidth="1"/>
    <col min="3" max="3" width="21.5703125" style="1" customWidth="1"/>
    <col min="4" max="4" width="75" style="1" bestFit="1" customWidth="1"/>
    <col min="5" max="6" width="11.7109375" style="29" customWidth="1"/>
    <col min="7" max="7" width="40.85546875" style="24" bestFit="1" customWidth="1"/>
    <col min="8" max="8" width="1.85546875" style="1" customWidth="1"/>
    <col min="9" max="9" width="11.7109375" style="24" customWidth="1"/>
    <col min="10" max="10" width="10.28515625" style="1" bestFit="1" customWidth="1"/>
    <col min="11" max="11" width="12" style="1" bestFit="1" customWidth="1"/>
    <col min="12" max="12" width="9.5703125" style="1" bestFit="1" customWidth="1"/>
    <col min="13" max="16384" width="8.7109375" style="1"/>
  </cols>
  <sheetData>
    <row r="1" spans="1:21" ht="42" customHeight="1" thickBot="1" x14ac:dyDescent="0.45">
      <c r="A1" s="141" t="s">
        <v>7</v>
      </c>
      <c r="B1" s="142"/>
      <c r="C1" s="142"/>
      <c r="D1" s="142"/>
      <c r="E1" s="142"/>
      <c r="F1" s="142"/>
      <c r="G1" s="143"/>
      <c r="I1" s="2"/>
      <c r="L1" s="3"/>
    </row>
    <row r="2" spans="1:21" s="5" customFormat="1" ht="15.75" x14ac:dyDescent="0.25">
      <c r="A2" s="144" t="s">
        <v>0</v>
      </c>
      <c r="B2" s="145"/>
      <c r="C2" s="4" t="s">
        <v>1</v>
      </c>
      <c r="E2" s="4" t="s">
        <v>9</v>
      </c>
      <c r="F2" s="4" t="s">
        <v>2</v>
      </c>
      <c r="G2" s="6" t="s">
        <v>3</v>
      </c>
      <c r="I2" s="4"/>
    </row>
    <row r="3" spans="1:21" s="5" customFormat="1" ht="16.5" thickBot="1" x14ac:dyDescent="0.3">
      <c r="A3" s="7" t="s">
        <v>4</v>
      </c>
      <c r="B3" s="8" t="s">
        <v>5</v>
      </c>
      <c r="C3" s="8"/>
      <c r="D3" s="9"/>
      <c r="E3" s="8" t="s">
        <v>6</v>
      </c>
      <c r="F3" s="8" t="s">
        <v>6</v>
      </c>
      <c r="G3" s="10"/>
      <c r="I3" s="11"/>
    </row>
    <row r="4" spans="1:21" s="5" customFormat="1" ht="15.75" x14ac:dyDescent="0.2">
      <c r="A4" s="30" t="s">
        <v>262</v>
      </c>
      <c r="B4" s="31"/>
      <c r="C4" s="31"/>
      <c r="D4" s="32"/>
      <c r="E4" s="33"/>
      <c r="F4" s="33"/>
      <c r="G4" s="123">
        <v>45893</v>
      </c>
      <c r="I4" s="11"/>
    </row>
    <row r="5" spans="1:21" s="5" customFormat="1" ht="15.75" x14ac:dyDescent="0.2">
      <c r="A5" s="34">
        <v>0</v>
      </c>
      <c r="B5" s="35">
        <f>SUM(A5-0)</f>
        <v>0</v>
      </c>
      <c r="C5" s="36">
        <v>0.29166666666666669</v>
      </c>
      <c r="D5" s="37" t="s">
        <v>306</v>
      </c>
      <c r="E5" s="35" t="s">
        <v>8</v>
      </c>
      <c r="F5" s="35" t="s">
        <v>8</v>
      </c>
      <c r="G5" s="43" t="s">
        <v>261</v>
      </c>
      <c r="I5" s="11"/>
    </row>
    <row r="6" spans="1:21" s="5" customFormat="1" ht="15.75" x14ac:dyDescent="0.25">
      <c r="A6" s="34" t="s">
        <v>8</v>
      </c>
      <c r="B6" s="35" t="s">
        <v>8</v>
      </c>
      <c r="C6" s="35"/>
      <c r="D6" s="39" t="s">
        <v>8</v>
      </c>
      <c r="E6" s="35" t="s">
        <v>8</v>
      </c>
      <c r="F6" s="35" t="s">
        <v>8</v>
      </c>
      <c r="G6" s="38" t="s">
        <v>8</v>
      </c>
      <c r="I6" s="12"/>
      <c r="P6" s="13"/>
      <c r="Q6" s="13"/>
      <c r="R6" s="14"/>
      <c r="S6" s="14"/>
      <c r="T6" s="15"/>
      <c r="U6" s="15"/>
    </row>
    <row r="7" spans="1:21" s="5" customFormat="1" ht="15.75" x14ac:dyDescent="0.25">
      <c r="A7" s="34">
        <f>SUM(A5+B7)</f>
        <v>111</v>
      </c>
      <c r="B7" s="35">
        <v>111</v>
      </c>
      <c r="C7" s="35" t="s">
        <v>8</v>
      </c>
      <c r="D7" s="106" t="s">
        <v>307</v>
      </c>
      <c r="E7" s="35">
        <v>107</v>
      </c>
      <c r="F7" s="35">
        <v>107</v>
      </c>
      <c r="G7" s="71" t="s">
        <v>110</v>
      </c>
      <c r="I7" s="12"/>
      <c r="P7" s="13"/>
      <c r="Q7" s="13"/>
      <c r="R7" s="14"/>
      <c r="S7" s="14"/>
      <c r="T7" s="15"/>
      <c r="U7" s="15"/>
    </row>
    <row r="8" spans="1:21" s="5" customFormat="1" ht="15.75" x14ac:dyDescent="0.25">
      <c r="A8" s="34">
        <f>SUM(A5+B8)</f>
        <v>224</v>
      </c>
      <c r="B8" s="35">
        <v>224</v>
      </c>
      <c r="C8" s="35"/>
      <c r="D8" s="107" t="s">
        <v>113</v>
      </c>
      <c r="E8" s="35">
        <v>117</v>
      </c>
      <c r="F8" s="35" t="s">
        <v>8</v>
      </c>
      <c r="G8" s="71" t="s">
        <v>114</v>
      </c>
      <c r="I8" s="12"/>
      <c r="P8" s="13"/>
      <c r="Q8" s="13"/>
      <c r="R8" s="14"/>
      <c r="S8" s="14"/>
      <c r="T8" s="15"/>
      <c r="U8" s="15"/>
    </row>
    <row r="9" spans="1:21" s="5" customFormat="1" ht="15.75" x14ac:dyDescent="0.25">
      <c r="A9" s="34">
        <f>SUM(A5+B9)</f>
        <v>225</v>
      </c>
      <c r="B9" s="35">
        <v>225</v>
      </c>
      <c r="C9" s="35" t="s">
        <v>8</v>
      </c>
      <c r="D9" s="94" t="s">
        <v>111</v>
      </c>
      <c r="E9" s="35">
        <v>1</v>
      </c>
      <c r="F9" s="35" t="s">
        <v>8</v>
      </c>
      <c r="G9" s="71" t="s">
        <v>110</v>
      </c>
      <c r="I9" s="12"/>
      <c r="P9" s="13"/>
      <c r="Q9" s="13"/>
      <c r="R9" s="14"/>
      <c r="S9" s="14"/>
      <c r="T9" s="15"/>
      <c r="U9" s="15"/>
    </row>
    <row r="10" spans="1:21" s="5" customFormat="1" ht="15.75" x14ac:dyDescent="0.25">
      <c r="A10" s="34">
        <f>SUM(A5+B10)</f>
        <v>226</v>
      </c>
      <c r="B10" s="35">
        <v>226</v>
      </c>
      <c r="C10" s="35"/>
      <c r="D10" s="106" t="s">
        <v>112</v>
      </c>
      <c r="E10" s="35">
        <v>1</v>
      </c>
      <c r="F10" s="35">
        <v>115</v>
      </c>
      <c r="G10" s="71" t="s">
        <v>114</v>
      </c>
      <c r="I10" s="12"/>
      <c r="P10" s="13"/>
      <c r="Q10" s="13"/>
      <c r="R10" s="14"/>
      <c r="S10" s="14"/>
      <c r="T10" s="15"/>
      <c r="U10" s="15"/>
    </row>
    <row r="11" spans="1:21" s="5" customFormat="1" ht="15.75" x14ac:dyDescent="0.25">
      <c r="A11" s="34">
        <f>SUM(A5+B11)</f>
        <v>329</v>
      </c>
      <c r="B11" s="35">
        <v>329</v>
      </c>
      <c r="C11" s="35"/>
      <c r="D11" s="106" t="s">
        <v>115</v>
      </c>
      <c r="E11" s="35">
        <v>103</v>
      </c>
      <c r="F11" s="35">
        <v>103</v>
      </c>
      <c r="G11" s="71" t="s">
        <v>110</v>
      </c>
      <c r="I11" s="12"/>
      <c r="P11" s="13"/>
      <c r="Q11" s="13"/>
      <c r="R11" s="14"/>
      <c r="S11" s="14"/>
      <c r="T11" s="15"/>
      <c r="U11" s="15"/>
    </row>
    <row r="12" spans="1:21" s="5" customFormat="1" ht="15.75" x14ac:dyDescent="0.25">
      <c r="A12" s="34">
        <f>SUM(A5+B12)</f>
        <v>416</v>
      </c>
      <c r="B12" s="35">
        <v>416</v>
      </c>
      <c r="C12" s="35"/>
      <c r="D12" s="106" t="s">
        <v>308</v>
      </c>
      <c r="E12" s="35">
        <v>87</v>
      </c>
      <c r="F12" s="35">
        <v>87</v>
      </c>
      <c r="G12" s="71" t="s">
        <v>110</v>
      </c>
      <c r="I12" s="12"/>
      <c r="P12" s="13"/>
      <c r="Q12" s="13"/>
      <c r="R12" s="14"/>
      <c r="S12" s="14"/>
      <c r="T12" s="15"/>
      <c r="U12" s="15"/>
    </row>
    <row r="13" spans="1:21" s="5" customFormat="1" ht="15.75" x14ac:dyDescent="0.25">
      <c r="A13" s="34">
        <f>SUM(A5+B13)</f>
        <v>452</v>
      </c>
      <c r="B13" s="35">
        <v>452</v>
      </c>
      <c r="C13" s="35" t="s">
        <v>8</v>
      </c>
      <c r="D13" s="106" t="s">
        <v>118</v>
      </c>
      <c r="E13" s="35">
        <v>36</v>
      </c>
      <c r="F13" s="35">
        <v>36</v>
      </c>
      <c r="G13" s="71" t="s">
        <v>114</v>
      </c>
      <c r="I13" s="12"/>
      <c r="P13" s="13"/>
      <c r="Q13" s="13"/>
      <c r="R13" s="14"/>
      <c r="S13" s="14"/>
      <c r="T13" s="15"/>
      <c r="U13" s="15"/>
    </row>
    <row r="14" spans="1:21" s="5" customFormat="1" ht="15.75" x14ac:dyDescent="0.25">
      <c r="A14" s="34" t="s">
        <v>8</v>
      </c>
      <c r="B14" s="35" t="s">
        <v>8</v>
      </c>
      <c r="C14" s="35"/>
      <c r="D14" s="39" t="s">
        <v>8</v>
      </c>
      <c r="E14" s="35" t="s">
        <v>8</v>
      </c>
      <c r="F14" s="35" t="s">
        <v>8</v>
      </c>
      <c r="G14" s="38" t="s">
        <v>8</v>
      </c>
      <c r="I14" s="12"/>
      <c r="P14" s="13"/>
      <c r="Q14" s="13"/>
      <c r="R14" s="14"/>
      <c r="S14" s="14"/>
      <c r="T14" s="15"/>
      <c r="U14" s="15"/>
    </row>
    <row r="15" spans="1:21" s="5" customFormat="1" ht="15.75" x14ac:dyDescent="0.25">
      <c r="A15" s="34" t="s">
        <v>8</v>
      </c>
      <c r="B15" s="35" t="s">
        <v>8</v>
      </c>
      <c r="C15" s="35"/>
      <c r="D15" s="39" t="s">
        <v>8</v>
      </c>
      <c r="E15" s="35" t="s">
        <v>8</v>
      </c>
      <c r="F15" s="35" t="s">
        <v>8</v>
      </c>
      <c r="G15" s="38" t="s">
        <v>8</v>
      </c>
      <c r="I15" s="12"/>
      <c r="P15" s="13"/>
      <c r="Q15" s="13"/>
      <c r="R15" s="14"/>
      <c r="S15" s="14"/>
      <c r="T15" s="15"/>
      <c r="U15" s="15"/>
    </row>
    <row r="16" spans="1:21" s="5" customFormat="1" ht="15.75" x14ac:dyDescent="0.2">
      <c r="A16" s="34">
        <f>SUM(A5+B16)</f>
        <v>453</v>
      </c>
      <c r="B16" s="41">
        <v>453</v>
      </c>
      <c r="C16" s="35"/>
      <c r="D16" s="37" t="s">
        <v>63</v>
      </c>
      <c r="E16" s="35">
        <v>1</v>
      </c>
      <c r="F16" s="35" t="s">
        <v>8</v>
      </c>
      <c r="G16" s="42" t="s">
        <v>281</v>
      </c>
      <c r="I16" s="12"/>
      <c r="P16" s="13"/>
      <c r="Q16" s="13"/>
      <c r="R16" s="14"/>
      <c r="S16" s="14"/>
      <c r="T16" s="15"/>
      <c r="U16" s="15"/>
    </row>
    <row r="17" spans="1:21" s="5" customFormat="1" ht="15.75" x14ac:dyDescent="0.25">
      <c r="A17" s="34" t="s">
        <v>8</v>
      </c>
      <c r="B17" s="35" t="s">
        <v>8</v>
      </c>
      <c r="C17" s="35"/>
      <c r="D17" s="39" t="s">
        <v>64</v>
      </c>
      <c r="E17" s="35" t="s">
        <v>8</v>
      </c>
      <c r="F17" s="35" t="s">
        <v>8</v>
      </c>
      <c r="G17" s="43" t="s">
        <v>250</v>
      </c>
      <c r="I17" s="12" t="s">
        <v>8</v>
      </c>
      <c r="J17" s="27" t="s">
        <v>8</v>
      </c>
      <c r="P17" s="13"/>
      <c r="Q17" s="13"/>
      <c r="R17" s="14"/>
      <c r="S17" s="14"/>
      <c r="T17" s="15"/>
      <c r="U17" s="15"/>
    </row>
    <row r="18" spans="1:21" s="5" customFormat="1" ht="15.75" x14ac:dyDescent="0.25">
      <c r="A18" s="34"/>
      <c r="B18" s="35"/>
      <c r="C18" s="35"/>
      <c r="D18" s="39" t="s">
        <v>116</v>
      </c>
      <c r="E18" s="35" t="s">
        <v>8</v>
      </c>
      <c r="F18" s="35" t="s">
        <v>8</v>
      </c>
      <c r="G18" s="43" t="s">
        <v>8</v>
      </c>
      <c r="I18" s="12"/>
      <c r="P18" s="13"/>
      <c r="Q18" s="13"/>
      <c r="R18" s="14"/>
      <c r="S18" s="14"/>
      <c r="T18" s="15"/>
      <c r="U18" s="15"/>
    </row>
    <row r="19" spans="1:21" s="5" customFormat="1" ht="16.5" thickBot="1" x14ac:dyDescent="0.3">
      <c r="A19" s="44"/>
      <c r="B19" s="45"/>
      <c r="C19" s="46" t="s">
        <v>8</v>
      </c>
      <c r="D19" s="47" t="s">
        <v>117</v>
      </c>
      <c r="E19" s="45"/>
      <c r="F19" s="45"/>
      <c r="G19" s="48" t="s">
        <v>8</v>
      </c>
      <c r="I19" s="11"/>
      <c r="P19" s="13"/>
      <c r="Q19" s="13"/>
      <c r="R19" s="14"/>
      <c r="S19" s="14"/>
      <c r="T19" s="15"/>
      <c r="U19" s="15"/>
    </row>
    <row r="20" spans="1:21" s="5" customFormat="1" ht="15.75" x14ac:dyDescent="0.2">
      <c r="A20" s="30" t="s">
        <v>263</v>
      </c>
      <c r="B20" s="31"/>
      <c r="C20" s="33"/>
      <c r="D20" s="31"/>
      <c r="E20" s="33"/>
      <c r="F20" s="33"/>
      <c r="G20" s="123">
        <v>45894</v>
      </c>
      <c r="I20" s="11"/>
      <c r="P20" s="13"/>
      <c r="Q20" s="13"/>
    </row>
    <row r="21" spans="1:21" s="5" customFormat="1" ht="15.75" x14ac:dyDescent="0.2">
      <c r="A21" s="34">
        <f>A16</f>
        <v>453</v>
      </c>
      <c r="B21" s="35">
        <v>0</v>
      </c>
      <c r="C21" s="36">
        <v>0.29166666666666669</v>
      </c>
      <c r="D21" s="37" t="s">
        <v>65</v>
      </c>
      <c r="E21" s="35" t="s">
        <v>8</v>
      </c>
      <c r="F21" s="35" t="s">
        <v>8</v>
      </c>
      <c r="G21" s="43" t="s">
        <v>261</v>
      </c>
      <c r="I21" s="16"/>
    </row>
    <row r="22" spans="1:21" s="5" customFormat="1" ht="15.75" x14ac:dyDescent="0.25">
      <c r="A22" s="34" t="s">
        <v>8</v>
      </c>
      <c r="B22" s="35" t="s">
        <v>8</v>
      </c>
      <c r="C22" s="36"/>
      <c r="D22" s="39" t="s">
        <v>8</v>
      </c>
      <c r="E22" s="35" t="s">
        <v>8</v>
      </c>
      <c r="F22" s="35" t="s">
        <v>8</v>
      </c>
      <c r="G22" s="38" t="s">
        <v>8</v>
      </c>
      <c r="I22" s="16"/>
    </row>
    <row r="23" spans="1:21" s="5" customFormat="1" ht="15.75" x14ac:dyDescent="0.25">
      <c r="A23" s="34">
        <f>SUM(A21+B23)</f>
        <v>573</v>
      </c>
      <c r="B23" s="35">
        <v>120</v>
      </c>
      <c r="C23" s="36"/>
      <c r="D23" s="106" t="s">
        <v>119</v>
      </c>
      <c r="E23" s="35">
        <v>120</v>
      </c>
      <c r="F23" s="35">
        <v>120</v>
      </c>
      <c r="G23" s="71" t="s">
        <v>110</v>
      </c>
      <c r="I23" s="16"/>
    </row>
    <row r="24" spans="1:21" s="5" customFormat="1" ht="15.75" x14ac:dyDescent="0.25">
      <c r="A24" s="34">
        <f>SUM(A21+B24)</f>
        <v>574</v>
      </c>
      <c r="B24" s="35">
        <v>121</v>
      </c>
      <c r="C24" s="36" t="s">
        <v>8</v>
      </c>
      <c r="D24" s="94" t="s">
        <v>248</v>
      </c>
      <c r="E24" s="35">
        <v>1</v>
      </c>
      <c r="F24" s="35" t="s">
        <v>8</v>
      </c>
      <c r="G24" s="71" t="s">
        <v>110</v>
      </c>
      <c r="I24" s="16"/>
    </row>
    <row r="25" spans="1:21" s="5" customFormat="1" ht="15.75" x14ac:dyDescent="0.25">
      <c r="A25" s="34">
        <f>SUM(A21+B25)</f>
        <v>648</v>
      </c>
      <c r="B25" s="35">
        <v>195</v>
      </c>
      <c r="C25" s="36"/>
      <c r="D25" s="107" t="s">
        <v>120</v>
      </c>
      <c r="E25" s="35">
        <v>74</v>
      </c>
      <c r="F25" s="35" t="s">
        <v>8</v>
      </c>
      <c r="G25" s="71" t="s">
        <v>110</v>
      </c>
      <c r="I25" s="16"/>
    </row>
    <row r="26" spans="1:21" s="5" customFormat="1" ht="15.75" x14ac:dyDescent="0.25">
      <c r="A26" s="34">
        <f>SUM(A21+B26)</f>
        <v>649</v>
      </c>
      <c r="B26" s="35">
        <v>196</v>
      </c>
      <c r="C26" s="36"/>
      <c r="D26" s="106" t="s">
        <v>121</v>
      </c>
      <c r="E26" s="35">
        <v>1</v>
      </c>
      <c r="F26" s="35">
        <v>76</v>
      </c>
      <c r="G26" s="71" t="s">
        <v>110</v>
      </c>
      <c r="I26" s="16"/>
    </row>
    <row r="27" spans="1:21" s="5" customFormat="1" ht="15.75" x14ac:dyDescent="0.25">
      <c r="A27" s="34">
        <f>SUM(A21+B27)</f>
        <v>757</v>
      </c>
      <c r="B27" s="35">
        <v>304</v>
      </c>
      <c r="C27" s="36"/>
      <c r="D27" s="106" t="s">
        <v>122</v>
      </c>
      <c r="E27" s="35">
        <v>108</v>
      </c>
      <c r="F27" s="35">
        <v>108</v>
      </c>
      <c r="G27" s="71" t="s">
        <v>110</v>
      </c>
      <c r="I27" s="16"/>
    </row>
    <row r="28" spans="1:21" s="5" customFormat="1" ht="15.75" x14ac:dyDescent="0.25">
      <c r="A28" s="34">
        <f>SUM(A21+B28)</f>
        <v>827</v>
      </c>
      <c r="B28" s="35">
        <v>374</v>
      </c>
      <c r="C28" s="36" t="s">
        <v>8</v>
      </c>
      <c r="D28" s="94" t="s">
        <v>249</v>
      </c>
      <c r="E28" s="35">
        <v>70</v>
      </c>
      <c r="F28" s="35" t="s">
        <v>8</v>
      </c>
      <c r="G28" s="71" t="s">
        <v>114</v>
      </c>
      <c r="I28" s="16"/>
    </row>
    <row r="29" spans="1:21" s="5" customFormat="1" ht="15.75" x14ac:dyDescent="0.25">
      <c r="A29" s="34">
        <f>SUM(A21+B29)</f>
        <v>827</v>
      </c>
      <c r="B29" s="35">
        <v>374</v>
      </c>
      <c r="C29" s="36"/>
      <c r="D29" s="106" t="s">
        <v>123</v>
      </c>
      <c r="E29" s="35">
        <v>0</v>
      </c>
      <c r="F29" s="35">
        <v>70</v>
      </c>
      <c r="G29" s="71" t="s">
        <v>110</v>
      </c>
      <c r="I29" s="16"/>
    </row>
    <row r="30" spans="1:21" s="5" customFormat="1" ht="15.75" x14ac:dyDescent="0.25">
      <c r="A30" s="34"/>
      <c r="B30" s="35"/>
      <c r="C30" s="36"/>
      <c r="D30" s="39"/>
      <c r="E30" s="35"/>
      <c r="F30" s="35"/>
      <c r="G30" s="38"/>
      <c r="I30" s="16"/>
    </row>
    <row r="31" spans="1:21" s="5" customFormat="1" ht="15.75" x14ac:dyDescent="0.25">
      <c r="A31" s="34"/>
      <c r="B31" s="35"/>
      <c r="C31" s="36"/>
      <c r="D31" s="39" t="s">
        <v>8</v>
      </c>
      <c r="E31" s="35" t="s">
        <v>8</v>
      </c>
      <c r="F31" s="35" t="s">
        <v>8</v>
      </c>
      <c r="G31" s="38"/>
    </row>
    <row r="32" spans="1:21" s="5" customFormat="1" ht="15.75" x14ac:dyDescent="0.2">
      <c r="A32" s="34">
        <f>SUM(A21+B32)</f>
        <v>828</v>
      </c>
      <c r="B32" s="41">
        <v>375</v>
      </c>
      <c r="C32" s="36" t="s">
        <v>8</v>
      </c>
      <c r="D32" s="37" t="s">
        <v>66</v>
      </c>
      <c r="E32" s="35">
        <v>1</v>
      </c>
      <c r="F32" s="35" t="s">
        <v>8</v>
      </c>
      <c r="G32" s="42" t="s">
        <v>301</v>
      </c>
      <c r="I32" s="16" t="s">
        <v>8</v>
      </c>
    </row>
    <row r="33" spans="1:9" s="5" customFormat="1" ht="15.75" x14ac:dyDescent="0.25">
      <c r="A33" s="34" t="s">
        <v>8</v>
      </c>
      <c r="B33" s="35" t="s">
        <v>8</v>
      </c>
      <c r="C33" s="36"/>
      <c r="D33" s="39" t="s">
        <v>64</v>
      </c>
      <c r="E33" s="35" t="s">
        <v>8</v>
      </c>
      <c r="F33" s="35" t="s">
        <v>8</v>
      </c>
      <c r="G33" s="43" t="s">
        <v>250</v>
      </c>
      <c r="I33" s="140" t="s">
        <v>8</v>
      </c>
    </row>
    <row r="34" spans="1:9" s="5" customFormat="1" ht="15.75" x14ac:dyDescent="0.25">
      <c r="A34" s="34"/>
      <c r="B34" s="35"/>
      <c r="C34" s="36"/>
      <c r="D34" s="39" t="s">
        <v>299</v>
      </c>
      <c r="E34" s="35" t="s">
        <v>8</v>
      </c>
      <c r="F34" s="35" t="s">
        <v>8</v>
      </c>
      <c r="G34" s="43"/>
      <c r="I34" s="16"/>
    </row>
    <row r="35" spans="1:9" s="5" customFormat="1" ht="16.5" thickBot="1" x14ac:dyDescent="0.3">
      <c r="A35" s="44"/>
      <c r="B35" s="45"/>
      <c r="C35" s="46" t="s">
        <v>8</v>
      </c>
      <c r="D35" s="47" t="s">
        <v>300</v>
      </c>
      <c r="E35" s="45" t="s">
        <v>8</v>
      </c>
      <c r="F35" s="45" t="s">
        <v>8</v>
      </c>
      <c r="G35" s="50" t="s">
        <v>8</v>
      </c>
      <c r="I35" s="17"/>
    </row>
    <row r="36" spans="1:9" s="5" customFormat="1" ht="15.75" x14ac:dyDescent="0.2">
      <c r="A36" s="30" t="s">
        <v>264</v>
      </c>
      <c r="B36" s="31"/>
      <c r="C36" s="33"/>
      <c r="D36" s="31"/>
      <c r="E36" s="33"/>
      <c r="F36" s="33"/>
      <c r="G36" s="123">
        <v>45895</v>
      </c>
      <c r="I36" s="17"/>
    </row>
    <row r="37" spans="1:9" s="5" customFormat="1" ht="15.75" x14ac:dyDescent="0.2">
      <c r="A37" s="34">
        <f>A32</f>
        <v>828</v>
      </c>
      <c r="B37" s="35">
        <v>0</v>
      </c>
      <c r="C37" s="36">
        <v>0.29166666666666669</v>
      </c>
      <c r="D37" s="37" t="s">
        <v>67</v>
      </c>
      <c r="E37" s="35" t="s">
        <v>8</v>
      </c>
      <c r="F37" s="35" t="s">
        <v>8</v>
      </c>
      <c r="G37" s="43" t="s">
        <v>261</v>
      </c>
      <c r="I37" s="17"/>
    </row>
    <row r="38" spans="1:9" s="5" customFormat="1" ht="15.75" x14ac:dyDescent="0.25">
      <c r="A38" s="34" t="s">
        <v>8</v>
      </c>
      <c r="B38" s="35" t="s">
        <v>8</v>
      </c>
      <c r="C38" s="51"/>
      <c r="D38" s="52"/>
      <c r="E38" s="40"/>
      <c r="F38" s="40"/>
      <c r="G38" s="115"/>
      <c r="I38" s="16"/>
    </row>
    <row r="39" spans="1:9" s="5" customFormat="1" ht="15.75" x14ac:dyDescent="0.25">
      <c r="A39" s="34">
        <f>SUM(A37+B39)</f>
        <v>945</v>
      </c>
      <c r="B39" s="35">
        <v>117</v>
      </c>
      <c r="C39" s="36" t="s">
        <v>8</v>
      </c>
      <c r="D39" s="106" t="s">
        <v>124</v>
      </c>
      <c r="E39" s="40">
        <v>117</v>
      </c>
      <c r="F39" s="40">
        <v>117</v>
      </c>
      <c r="G39" s="71" t="s">
        <v>114</v>
      </c>
      <c r="I39" s="16"/>
    </row>
    <row r="40" spans="1:9" s="5" customFormat="1" ht="15.75" x14ac:dyDescent="0.25">
      <c r="A40" s="34">
        <f>SUM(A37+B40)</f>
        <v>1031</v>
      </c>
      <c r="B40" s="35">
        <v>203</v>
      </c>
      <c r="C40" s="36"/>
      <c r="D40" s="96" t="s">
        <v>177</v>
      </c>
      <c r="E40" s="40">
        <v>86</v>
      </c>
      <c r="F40" s="40"/>
      <c r="G40" s="74" t="s">
        <v>92</v>
      </c>
      <c r="I40" s="16"/>
    </row>
    <row r="41" spans="1:9" s="5" customFormat="1" ht="15.75" customHeight="1" x14ac:dyDescent="0.25">
      <c r="A41" s="34">
        <f>SUM(A37+B41)</f>
        <v>1034</v>
      </c>
      <c r="B41" s="35">
        <v>206</v>
      </c>
      <c r="C41" s="36" t="s">
        <v>8</v>
      </c>
      <c r="D41" s="107" t="s">
        <v>126</v>
      </c>
      <c r="E41" s="40">
        <v>3</v>
      </c>
      <c r="G41" s="53" t="s">
        <v>110</v>
      </c>
      <c r="I41" s="16" t="s">
        <v>8</v>
      </c>
    </row>
    <row r="42" spans="1:9" s="5" customFormat="1" ht="15.75" customHeight="1" x14ac:dyDescent="0.25">
      <c r="A42" s="34">
        <f>SUM(A37+B42)</f>
        <v>1034</v>
      </c>
      <c r="B42" s="35">
        <v>206</v>
      </c>
      <c r="C42" s="36"/>
      <c r="D42" s="106" t="s">
        <v>125</v>
      </c>
      <c r="E42" s="40">
        <v>0</v>
      </c>
      <c r="F42" s="40">
        <v>89</v>
      </c>
      <c r="G42" s="53" t="s">
        <v>110</v>
      </c>
      <c r="I42" s="16"/>
    </row>
    <row r="43" spans="1:9" s="5" customFormat="1" ht="15.75" customHeight="1" x14ac:dyDescent="0.25">
      <c r="A43" s="34">
        <f>SUM(A37+B43)</f>
        <v>1112</v>
      </c>
      <c r="B43" s="35">
        <v>284</v>
      </c>
      <c r="C43" s="36" t="s">
        <v>8</v>
      </c>
      <c r="D43" s="106" t="s">
        <v>127</v>
      </c>
      <c r="E43" s="40">
        <v>78</v>
      </c>
      <c r="F43" s="40">
        <v>78</v>
      </c>
      <c r="G43" s="53" t="s">
        <v>110</v>
      </c>
      <c r="I43" s="16"/>
    </row>
    <row r="44" spans="1:9" s="5" customFormat="1" ht="15.75" customHeight="1" x14ac:dyDescent="0.25">
      <c r="A44" s="34">
        <f>SUM(A37+B44)</f>
        <v>1142</v>
      </c>
      <c r="B44" s="35">
        <v>314</v>
      </c>
      <c r="C44" s="36" t="s">
        <v>8</v>
      </c>
      <c r="D44" s="94" t="s">
        <v>128</v>
      </c>
      <c r="E44" s="40">
        <v>30</v>
      </c>
      <c r="F44" s="40"/>
      <c r="G44" s="53" t="s">
        <v>110</v>
      </c>
      <c r="I44" s="16"/>
    </row>
    <row r="45" spans="1:9" s="5" customFormat="1" ht="15.75" customHeight="1" x14ac:dyDescent="0.25">
      <c r="A45" s="34">
        <f>SUM(A37+B45)</f>
        <v>1228</v>
      </c>
      <c r="B45" s="35">
        <v>400</v>
      </c>
      <c r="C45" s="36"/>
      <c r="D45" s="95" t="s">
        <v>178</v>
      </c>
      <c r="E45" s="40">
        <v>86</v>
      </c>
      <c r="F45" s="40"/>
      <c r="G45" s="74" t="s">
        <v>93</v>
      </c>
      <c r="I45" s="16"/>
    </row>
    <row r="46" spans="1:9" s="5" customFormat="1" ht="15.75" customHeight="1" x14ac:dyDescent="0.25">
      <c r="A46" s="34">
        <f>SUM(A37+B46)</f>
        <v>1240</v>
      </c>
      <c r="B46" s="35">
        <v>412</v>
      </c>
      <c r="C46" s="36"/>
      <c r="D46" s="106" t="s">
        <v>296</v>
      </c>
      <c r="E46" s="40">
        <v>12</v>
      </c>
      <c r="F46" s="40">
        <v>128</v>
      </c>
      <c r="G46" s="53" t="s">
        <v>114</v>
      </c>
      <c r="I46" s="16"/>
    </row>
    <row r="47" spans="1:9" s="5" customFormat="1" ht="15.75" customHeight="1" x14ac:dyDescent="0.25">
      <c r="A47" s="34"/>
      <c r="B47" s="35"/>
      <c r="C47" s="36"/>
      <c r="D47" s="39"/>
      <c r="E47" s="40"/>
      <c r="F47" s="40"/>
      <c r="G47" s="53"/>
      <c r="I47" s="16"/>
    </row>
    <row r="48" spans="1:9" s="5" customFormat="1" ht="15.75" x14ac:dyDescent="0.25">
      <c r="A48" s="54"/>
      <c r="B48" s="52"/>
      <c r="C48" s="52"/>
      <c r="D48" s="52" t="s">
        <v>8</v>
      </c>
      <c r="E48" s="40"/>
      <c r="F48" s="40"/>
      <c r="G48" s="53"/>
      <c r="I48" s="11"/>
    </row>
    <row r="49" spans="1:21" s="5" customFormat="1" ht="15.75" x14ac:dyDescent="0.25">
      <c r="A49" s="34">
        <f>SUM(A37+B49)</f>
        <v>1240</v>
      </c>
      <c r="B49" s="41">
        <v>412</v>
      </c>
      <c r="C49" s="52"/>
      <c r="D49" s="39" t="s">
        <v>68</v>
      </c>
      <c r="E49" s="35">
        <v>0</v>
      </c>
      <c r="F49" s="40"/>
      <c r="G49" s="55" t="s">
        <v>302</v>
      </c>
      <c r="I49" s="11"/>
    </row>
    <row r="50" spans="1:21" s="5" customFormat="1" ht="15.75" x14ac:dyDescent="0.25">
      <c r="A50" s="34"/>
      <c r="B50" s="35"/>
      <c r="C50" s="56"/>
      <c r="D50" s="39" t="s">
        <v>286</v>
      </c>
      <c r="E50" s="40"/>
      <c r="F50" s="40"/>
      <c r="G50" s="43" t="s">
        <v>250</v>
      </c>
      <c r="I50" s="11" t="s">
        <v>8</v>
      </c>
    </row>
    <row r="51" spans="1:21" s="5" customFormat="1" ht="15.75" x14ac:dyDescent="0.25">
      <c r="A51" s="34"/>
      <c r="B51" s="35"/>
      <c r="C51" s="56"/>
      <c r="D51" s="39" t="s">
        <v>287</v>
      </c>
      <c r="E51" s="40"/>
      <c r="F51" s="40"/>
      <c r="G51" s="43"/>
      <c r="I51" s="137" t="s">
        <v>8</v>
      </c>
    </row>
    <row r="52" spans="1:21" s="5" customFormat="1" ht="16.5" thickBot="1" x14ac:dyDescent="0.3">
      <c r="A52" s="44"/>
      <c r="B52" s="45"/>
      <c r="C52" s="46" t="s">
        <v>8</v>
      </c>
      <c r="D52" s="47" t="s">
        <v>288</v>
      </c>
      <c r="E52" s="57"/>
      <c r="F52" s="57"/>
      <c r="G52" s="58"/>
      <c r="I52" s="11"/>
    </row>
    <row r="53" spans="1:21" s="5" customFormat="1" ht="15.75" x14ac:dyDescent="0.2">
      <c r="A53" s="125" t="s">
        <v>265</v>
      </c>
      <c r="B53" s="126"/>
      <c r="C53" s="126"/>
      <c r="D53" s="127" t="s">
        <v>8</v>
      </c>
      <c r="E53" s="128"/>
      <c r="F53" s="128"/>
      <c r="G53" s="129">
        <v>45896</v>
      </c>
      <c r="I53" s="11"/>
    </row>
    <row r="54" spans="1:21" s="5" customFormat="1" ht="15.75" x14ac:dyDescent="0.2">
      <c r="A54" s="34">
        <f>A49</f>
        <v>1240</v>
      </c>
      <c r="B54" s="35">
        <v>0</v>
      </c>
      <c r="C54" s="36">
        <v>0.29166666666666669</v>
      </c>
      <c r="D54" s="37" t="s">
        <v>69</v>
      </c>
      <c r="E54" s="35"/>
      <c r="F54" s="35"/>
      <c r="G54" s="43" t="s">
        <v>261</v>
      </c>
      <c r="I54" s="12"/>
      <c r="P54" s="13"/>
      <c r="Q54" s="13"/>
      <c r="R54" s="14"/>
      <c r="S54" s="14"/>
      <c r="T54" s="15"/>
      <c r="U54" s="15"/>
    </row>
    <row r="55" spans="1:21" s="5" customFormat="1" ht="15.75" x14ac:dyDescent="0.2">
      <c r="A55" s="34" t="s">
        <v>8</v>
      </c>
      <c r="B55" s="35" t="s">
        <v>8</v>
      </c>
      <c r="C55" s="36"/>
      <c r="D55" s="52"/>
      <c r="E55" s="35"/>
      <c r="F55" s="35"/>
      <c r="G55" s="49"/>
      <c r="I55" s="12"/>
      <c r="P55" s="13"/>
      <c r="Q55" s="13"/>
      <c r="R55" s="14"/>
      <c r="S55" s="14"/>
      <c r="T55" s="15"/>
      <c r="U55" s="15"/>
    </row>
    <row r="56" spans="1:21" s="5" customFormat="1" ht="15.75" x14ac:dyDescent="0.25">
      <c r="A56" s="34">
        <f>SUM(A54+B56)</f>
        <v>1316</v>
      </c>
      <c r="B56" s="35">
        <v>76</v>
      </c>
      <c r="C56" s="36" t="s">
        <v>8</v>
      </c>
      <c r="D56" s="106" t="s">
        <v>254</v>
      </c>
      <c r="E56" s="35">
        <v>76</v>
      </c>
      <c r="F56" s="35">
        <v>76</v>
      </c>
      <c r="G56" s="49" t="s">
        <v>110</v>
      </c>
      <c r="I56" s="12"/>
      <c r="P56" s="13"/>
      <c r="Q56" s="13"/>
      <c r="R56" s="14"/>
      <c r="S56" s="14"/>
      <c r="T56" s="15"/>
      <c r="U56" s="15"/>
    </row>
    <row r="57" spans="1:21" s="5" customFormat="1" ht="15.75" x14ac:dyDescent="0.25">
      <c r="A57" s="34">
        <f>SUM(A54+B57)</f>
        <v>1373</v>
      </c>
      <c r="B57" s="35">
        <v>133</v>
      </c>
      <c r="C57" s="36"/>
      <c r="D57" s="106" t="s">
        <v>255</v>
      </c>
      <c r="E57" s="35">
        <v>53</v>
      </c>
      <c r="F57" s="35">
        <v>53</v>
      </c>
      <c r="G57" s="49" t="s">
        <v>110</v>
      </c>
      <c r="I57" s="12"/>
      <c r="P57" s="13"/>
      <c r="Q57" s="13"/>
      <c r="R57" s="14"/>
      <c r="S57" s="14"/>
      <c r="T57" s="15"/>
      <c r="U57" s="15"/>
    </row>
    <row r="58" spans="1:21" s="5" customFormat="1" ht="15.75" x14ac:dyDescent="0.25">
      <c r="A58" s="34">
        <f>SUM(A54+B58)</f>
        <v>1394</v>
      </c>
      <c r="B58" s="35">
        <v>154</v>
      </c>
      <c r="C58" s="36"/>
      <c r="D58" s="95" t="s">
        <v>179</v>
      </c>
      <c r="E58" s="35">
        <v>21</v>
      </c>
      <c r="F58" s="35"/>
      <c r="G58" s="73" t="s">
        <v>94</v>
      </c>
      <c r="I58" s="12"/>
      <c r="P58" s="13"/>
      <c r="Q58" s="13"/>
      <c r="R58" s="14"/>
      <c r="S58" s="14"/>
      <c r="T58" s="15"/>
      <c r="U58" s="15"/>
    </row>
    <row r="59" spans="1:21" s="5" customFormat="1" ht="15.75" x14ac:dyDescent="0.25">
      <c r="A59" s="34">
        <f>SUM(A54+B59)</f>
        <v>1428</v>
      </c>
      <c r="B59" s="35">
        <v>188</v>
      </c>
      <c r="C59" s="36"/>
      <c r="D59" s="94" t="s">
        <v>129</v>
      </c>
      <c r="E59" s="35">
        <v>34</v>
      </c>
      <c r="F59" s="35"/>
      <c r="G59" s="61" t="s">
        <v>110</v>
      </c>
      <c r="I59" s="12"/>
      <c r="P59" s="13"/>
      <c r="Q59" s="13"/>
      <c r="R59" s="14"/>
      <c r="S59" s="14"/>
      <c r="T59" s="15"/>
      <c r="U59" s="15"/>
    </row>
    <row r="60" spans="1:21" s="5" customFormat="1" ht="15.75" x14ac:dyDescent="0.25">
      <c r="A60" s="34">
        <f>SUM(A54+B60)</f>
        <v>1429</v>
      </c>
      <c r="B60" s="35">
        <v>189</v>
      </c>
      <c r="C60" s="36"/>
      <c r="D60" s="106" t="s">
        <v>132</v>
      </c>
      <c r="E60" s="35">
        <v>1</v>
      </c>
      <c r="F60" s="35">
        <v>56</v>
      </c>
      <c r="G60" s="61" t="s">
        <v>110</v>
      </c>
      <c r="I60" s="12" t="s">
        <v>8</v>
      </c>
      <c r="P60" s="13"/>
      <c r="Q60" s="13"/>
      <c r="R60" s="14"/>
      <c r="S60" s="14"/>
      <c r="T60" s="15"/>
      <c r="U60" s="15"/>
    </row>
    <row r="61" spans="1:21" s="5" customFormat="1" ht="15.75" x14ac:dyDescent="0.25">
      <c r="A61" s="34">
        <f>SUM(A54+B61)</f>
        <v>1486</v>
      </c>
      <c r="B61" s="35">
        <v>246</v>
      </c>
      <c r="C61" s="36"/>
      <c r="D61" s="94" t="s">
        <v>130</v>
      </c>
      <c r="E61" s="35">
        <v>57</v>
      </c>
      <c r="F61" s="35" t="s">
        <v>8</v>
      </c>
      <c r="G61" s="49" t="s">
        <v>114</v>
      </c>
      <c r="I61" s="12"/>
      <c r="P61" s="13"/>
      <c r="Q61" s="13"/>
      <c r="R61" s="14"/>
      <c r="S61" s="14"/>
      <c r="T61" s="15"/>
      <c r="U61" s="15"/>
    </row>
    <row r="62" spans="1:21" s="5" customFormat="1" ht="15.75" x14ac:dyDescent="0.25">
      <c r="A62" s="34">
        <f>SUM(A54+B62)</f>
        <v>1488</v>
      </c>
      <c r="B62" s="35">
        <v>248</v>
      </c>
      <c r="C62" s="36"/>
      <c r="D62" s="106" t="s">
        <v>133</v>
      </c>
      <c r="E62" s="35">
        <v>2</v>
      </c>
      <c r="F62" s="35">
        <v>59</v>
      </c>
      <c r="G62" s="49" t="s">
        <v>114</v>
      </c>
      <c r="I62" s="12"/>
      <c r="P62" s="13"/>
      <c r="Q62" s="13"/>
      <c r="R62" s="14"/>
      <c r="S62" s="14"/>
      <c r="T62" s="15"/>
      <c r="U62" s="15"/>
    </row>
    <row r="63" spans="1:21" s="5" customFormat="1" ht="15.75" x14ac:dyDescent="0.25">
      <c r="A63" s="34">
        <f>SUM(A54+B63)</f>
        <v>1489</v>
      </c>
      <c r="B63" s="35">
        <v>249</v>
      </c>
      <c r="C63" s="36"/>
      <c r="D63" s="107" t="s">
        <v>134</v>
      </c>
      <c r="E63" s="35">
        <v>1</v>
      </c>
      <c r="F63" s="35" t="s">
        <v>8</v>
      </c>
      <c r="G63" s="61" t="s">
        <v>110</v>
      </c>
      <c r="I63" s="12"/>
      <c r="P63" s="13"/>
      <c r="Q63" s="13"/>
      <c r="R63" s="14"/>
      <c r="S63" s="14"/>
      <c r="T63" s="15"/>
      <c r="U63" s="15"/>
    </row>
    <row r="64" spans="1:21" s="5" customFormat="1" ht="15.75" x14ac:dyDescent="0.25">
      <c r="A64" s="34">
        <f>SUM(A54+B64)</f>
        <v>1585</v>
      </c>
      <c r="B64" s="35">
        <v>345</v>
      </c>
      <c r="C64" s="36"/>
      <c r="D64" s="106" t="s">
        <v>257</v>
      </c>
      <c r="E64" s="35">
        <v>96</v>
      </c>
      <c r="F64" s="35">
        <v>97</v>
      </c>
      <c r="G64" s="61" t="s">
        <v>110</v>
      </c>
      <c r="I64" s="12"/>
      <c r="P64" s="13"/>
      <c r="Q64" s="13"/>
      <c r="R64" s="14"/>
      <c r="S64" s="14"/>
      <c r="T64" s="15"/>
      <c r="U64" s="15"/>
    </row>
    <row r="65" spans="1:21" s="5" customFormat="1" ht="15.75" x14ac:dyDescent="0.25">
      <c r="A65" s="34">
        <f>SUM(A54+B65)</f>
        <v>1637</v>
      </c>
      <c r="B65" s="35">
        <v>397</v>
      </c>
      <c r="C65" s="36"/>
      <c r="D65" s="94" t="s">
        <v>131</v>
      </c>
      <c r="E65" s="35">
        <v>52</v>
      </c>
      <c r="F65" s="35" t="s">
        <v>8</v>
      </c>
      <c r="G65" s="49" t="s">
        <v>114</v>
      </c>
      <c r="I65" s="12"/>
      <c r="P65" s="13"/>
      <c r="Q65" s="13"/>
      <c r="R65" s="14"/>
      <c r="S65" s="14"/>
      <c r="T65" s="15"/>
      <c r="U65" s="15"/>
    </row>
    <row r="66" spans="1:21" s="5" customFormat="1" ht="15.75" x14ac:dyDescent="0.25">
      <c r="A66" s="34">
        <f>SUM(A54+B66)</f>
        <v>1668</v>
      </c>
      <c r="B66" s="35">
        <v>428</v>
      </c>
      <c r="C66" s="36"/>
      <c r="D66" s="106" t="s">
        <v>256</v>
      </c>
      <c r="E66" s="35">
        <v>31</v>
      </c>
      <c r="F66" s="35">
        <v>83</v>
      </c>
      <c r="G66" s="61" t="s">
        <v>114</v>
      </c>
      <c r="I66" s="12"/>
      <c r="P66" s="13"/>
      <c r="Q66" s="13"/>
      <c r="R66" s="14"/>
      <c r="S66" s="14"/>
      <c r="T66" s="15"/>
      <c r="U66" s="15"/>
    </row>
    <row r="67" spans="1:21" s="5" customFormat="1" ht="15.75" x14ac:dyDescent="0.25">
      <c r="A67" s="34"/>
      <c r="B67" s="35"/>
      <c r="C67" s="36"/>
      <c r="D67" s="39"/>
      <c r="E67" s="35"/>
      <c r="F67" s="35"/>
      <c r="G67" s="61"/>
      <c r="I67" s="12"/>
      <c r="P67" s="13"/>
      <c r="Q67" s="13"/>
      <c r="R67" s="14"/>
      <c r="S67" s="14"/>
      <c r="T67" s="15"/>
      <c r="U67" s="15"/>
    </row>
    <row r="68" spans="1:21" s="5" customFormat="1" ht="15.75" x14ac:dyDescent="0.2">
      <c r="A68" s="34"/>
      <c r="B68" s="35"/>
      <c r="C68" s="36"/>
      <c r="D68" s="52" t="s">
        <v>8</v>
      </c>
      <c r="E68" s="35"/>
      <c r="F68" s="35"/>
      <c r="G68" s="72"/>
      <c r="I68" s="12"/>
      <c r="P68" s="13"/>
      <c r="Q68" s="13"/>
      <c r="R68" s="14"/>
      <c r="S68" s="14"/>
      <c r="T68" s="15"/>
      <c r="U68" s="15"/>
    </row>
    <row r="69" spans="1:21" s="5" customFormat="1" ht="15.75" x14ac:dyDescent="0.2">
      <c r="A69" s="34">
        <f>SUM(A54+B69)</f>
        <v>1669</v>
      </c>
      <c r="B69" s="41">
        <v>429</v>
      </c>
      <c r="C69" s="36"/>
      <c r="D69" s="37" t="s">
        <v>70</v>
      </c>
      <c r="E69" s="35">
        <v>1</v>
      </c>
      <c r="F69" s="35"/>
      <c r="G69" s="124" t="s">
        <v>253</v>
      </c>
      <c r="I69" s="12"/>
      <c r="P69" s="13"/>
      <c r="Q69" s="13"/>
      <c r="R69" s="14"/>
      <c r="S69" s="14"/>
      <c r="T69" s="15"/>
      <c r="U69" s="15"/>
    </row>
    <row r="70" spans="1:21" s="5" customFormat="1" ht="15.75" x14ac:dyDescent="0.25">
      <c r="A70" s="34"/>
      <c r="B70" s="35"/>
      <c r="C70" s="36"/>
      <c r="D70" s="39" t="s">
        <v>224</v>
      </c>
      <c r="E70" s="35"/>
      <c r="F70" s="35"/>
      <c r="G70" s="43" t="s">
        <v>250</v>
      </c>
      <c r="I70" s="11"/>
      <c r="P70" s="13"/>
      <c r="Q70" s="13"/>
      <c r="R70" s="14"/>
      <c r="S70" s="14"/>
      <c r="T70" s="15"/>
      <c r="U70" s="15"/>
    </row>
    <row r="71" spans="1:21" s="5" customFormat="1" ht="15.75" x14ac:dyDescent="0.25">
      <c r="A71" s="34"/>
      <c r="B71" s="35"/>
      <c r="C71" s="36"/>
      <c r="D71" s="39" t="s">
        <v>251</v>
      </c>
      <c r="E71" s="35"/>
      <c r="F71" s="35"/>
      <c r="G71" s="49"/>
      <c r="I71" s="11"/>
      <c r="P71" s="13"/>
      <c r="Q71" s="13"/>
      <c r="R71" s="14"/>
      <c r="S71" s="14"/>
      <c r="T71" s="15"/>
      <c r="U71" s="15"/>
    </row>
    <row r="72" spans="1:21" s="5" customFormat="1" ht="16.5" thickBot="1" x14ac:dyDescent="0.3">
      <c r="A72" s="44"/>
      <c r="B72" s="45"/>
      <c r="C72" s="46" t="s">
        <v>8</v>
      </c>
      <c r="D72" s="47" t="s">
        <v>252</v>
      </c>
      <c r="E72" s="45"/>
      <c r="F72" s="45"/>
      <c r="G72" s="48"/>
      <c r="I72" s="11"/>
    </row>
    <row r="73" spans="1:21" s="5" customFormat="1" ht="15.75" x14ac:dyDescent="0.2">
      <c r="A73" s="125" t="s">
        <v>266</v>
      </c>
      <c r="B73" s="126"/>
      <c r="C73" s="126"/>
      <c r="D73" s="127" t="s">
        <v>8</v>
      </c>
      <c r="E73" s="128"/>
      <c r="F73" s="128"/>
      <c r="G73" s="129">
        <v>45897</v>
      </c>
      <c r="I73" s="11"/>
    </row>
    <row r="74" spans="1:21" s="5" customFormat="1" ht="15.75" x14ac:dyDescent="0.2">
      <c r="A74" s="34">
        <f>A69</f>
        <v>1669</v>
      </c>
      <c r="B74" s="35">
        <v>0</v>
      </c>
      <c r="C74" s="36">
        <v>0.29166666666666669</v>
      </c>
      <c r="D74" s="37" t="s">
        <v>71</v>
      </c>
      <c r="E74" s="35" t="s">
        <v>8</v>
      </c>
      <c r="F74" s="35" t="s">
        <v>8</v>
      </c>
      <c r="G74" s="43" t="s">
        <v>261</v>
      </c>
      <c r="I74" s="11"/>
    </row>
    <row r="75" spans="1:21" s="5" customFormat="1" ht="15.75" x14ac:dyDescent="0.2">
      <c r="A75" s="34"/>
      <c r="B75" s="35"/>
      <c r="C75" s="36"/>
      <c r="D75" s="37"/>
      <c r="E75" s="35"/>
      <c r="F75" s="35"/>
      <c r="G75" s="49"/>
      <c r="I75" s="11"/>
    </row>
    <row r="76" spans="1:21" s="5" customFormat="1" ht="15.75" x14ac:dyDescent="0.2">
      <c r="A76" s="34">
        <f>SUM(A74+B76)</f>
        <v>1710</v>
      </c>
      <c r="B76" s="35">
        <v>41</v>
      </c>
      <c r="C76" s="36" t="s">
        <v>8</v>
      </c>
      <c r="D76" s="83" t="s">
        <v>176</v>
      </c>
      <c r="E76" s="35">
        <v>44</v>
      </c>
      <c r="F76" s="35"/>
      <c r="G76" s="73" t="s">
        <v>95</v>
      </c>
      <c r="I76" s="11"/>
    </row>
    <row r="77" spans="1:21" s="5" customFormat="1" ht="15.75" x14ac:dyDescent="0.25">
      <c r="A77" s="34">
        <f>SUM(A74+B77)</f>
        <v>1764</v>
      </c>
      <c r="B77" s="35">
        <v>95</v>
      </c>
      <c r="C77" s="36" t="s">
        <v>8</v>
      </c>
      <c r="D77" s="101" t="s">
        <v>135</v>
      </c>
      <c r="E77" s="35">
        <v>54</v>
      </c>
      <c r="F77" s="35">
        <v>95</v>
      </c>
      <c r="G77" s="61" t="s">
        <v>114</v>
      </c>
      <c r="I77" s="11"/>
    </row>
    <row r="78" spans="1:21" s="5" customFormat="1" ht="15.75" x14ac:dyDescent="0.25">
      <c r="A78" s="34">
        <f>SUM(A74+B78)</f>
        <v>1883</v>
      </c>
      <c r="B78" s="35">
        <v>214</v>
      </c>
      <c r="C78" s="36" t="s">
        <v>8</v>
      </c>
      <c r="D78" s="101" t="s">
        <v>136</v>
      </c>
      <c r="E78" s="35">
        <v>119</v>
      </c>
      <c r="F78" s="35">
        <v>119</v>
      </c>
      <c r="G78" s="61" t="s">
        <v>114</v>
      </c>
      <c r="I78" s="11"/>
    </row>
    <row r="79" spans="1:21" s="5" customFormat="1" ht="15.75" x14ac:dyDescent="0.25">
      <c r="A79" s="34">
        <f>SUM(A74+B79)</f>
        <v>1887</v>
      </c>
      <c r="B79" s="35">
        <v>218</v>
      </c>
      <c r="C79" s="36" t="s">
        <v>8</v>
      </c>
      <c r="D79" s="90" t="s">
        <v>137</v>
      </c>
      <c r="E79" s="35">
        <v>4</v>
      </c>
      <c r="F79" s="35" t="s">
        <v>8</v>
      </c>
      <c r="G79" s="61" t="s">
        <v>110</v>
      </c>
      <c r="I79" s="11"/>
    </row>
    <row r="80" spans="1:21" s="5" customFormat="1" ht="15.75" x14ac:dyDescent="0.25">
      <c r="A80" s="34">
        <f>SUM(A74+B80)</f>
        <v>1889</v>
      </c>
      <c r="B80" s="35">
        <v>220</v>
      </c>
      <c r="C80" s="36" t="s">
        <v>8</v>
      </c>
      <c r="D80" s="108" t="s">
        <v>138</v>
      </c>
      <c r="E80" s="35">
        <v>2</v>
      </c>
      <c r="F80" s="35" t="s">
        <v>8</v>
      </c>
      <c r="G80" s="61" t="s">
        <v>110</v>
      </c>
      <c r="I80" s="12"/>
      <c r="P80" s="13"/>
      <c r="Q80" s="13"/>
      <c r="R80" s="14"/>
      <c r="S80" s="14"/>
      <c r="T80" s="15"/>
      <c r="U80" s="15"/>
    </row>
    <row r="81" spans="1:21" s="5" customFormat="1" ht="15.75" x14ac:dyDescent="0.25">
      <c r="A81" s="34">
        <f>SUM(A74+B81)</f>
        <v>1941</v>
      </c>
      <c r="B81" s="35">
        <v>272</v>
      </c>
      <c r="C81" s="36"/>
      <c r="D81" s="83" t="s">
        <v>174</v>
      </c>
      <c r="E81" s="35">
        <v>52</v>
      </c>
      <c r="F81" s="35" t="s">
        <v>8</v>
      </c>
      <c r="G81" s="75" t="s">
        <v>96</v>
      </c>
      <c r="I81" s="12"/>
      <c r="P81" s="13"/>
      <c r="Q81" s="13"/>
      <c r="R81" s="14"/>
      <c r="S81" s="14"/>
      <c r="T81" s="15"/>
      <c r="U81" s="15"/>
    </row>
    <row r="82" spans="1:21" s="5" customFormat="1" ht="15.75" x14ac:dyDescent="0.25">
      <c r="A82" s="34">
        <f>SUM(A74+B82)</f>
        <v>1966</v>
      </c>
      <c r="B82" s="35">
        <v>297</v>
      </c>
      <c r="C82" s="36"/>
      <c r="D82" s="101" t="s">
        <v>139</v>
      </c>
      <c r="E82" s="35">
        <v>25</v>
      </c>
      <c r="F82" s="35">
        <v>83</v>
      </c>
      <c r="G82" s="61" t="s">
        <v>110</v>
      </c>
      <c r="I82" s="12"/>
      <c r="P82" s="13"/>
      <c r="Q82" s="13"/>
      <c r="R82" s="14"/>
      <c r="S82" s="14"/>
      <c r="T82" s="15"/>
      <c r="U82" s="15"/>
    </row>
    <row r="83" spans="1:21" s="5" customFormat="1" ht="15.75" x14ac:dyDescent="0.25">
      <c r="A83" s="34">
        <f>SUM(A74+B83)</f>
        <v>2083</v>
      </c>
      <c r="B83" s="35">
        <v>414</v>
      </c>
      <c r="C83" s="36"/>
      <c r="D83" s="97" t="s">
        <v>276</v>
      </c>
      <c r="E83" s="4">
        <v>117</v>
      </c>
      <c r="F83" s="5" t="s">
        <v>8</v>
      </c>
      <c r="G83" s="75" t="s">
        <v>97</v>
      </c>
      <c r="I83" s="12"/>
      <c r="P83" s="13"/>
      <c r="Q83" s="13"/>
      <c r="R83" s="14"/>
      <c r="S83" s="14"/>
      <c r="T83" s="15"/>
      <c r="U83" s="15"/>
    </row>
    <row r="84" spans="1:21" s="5" customFormat="1" ht="15.75" x14ac:dyDescent="0.25">
      <c r="A84" s="34">
        <f>SUM(A74+B84)</f>
        <v>2084</v>
      </c>
      <c r="B84" s="35">
        <v>415</v>
      </c>
      <c r="C84" s="36"/>
      <c r="D84" s="101" t="s">
        <v>140</v>
      </c>
      <c r="E84" s="35">
        <v>1</v>
      </c>
      <c r="F84" s="35">
        <v>118</v>
      </c>
      <c r="G84" s="61" t="s">
        <v>110</v>
      </c>
      <c r="I84" s="12"/>
      <c r="P84" s="13"/>
      <c r="Q84" s="13"/>
      <c r="R84" s="14"/>
      <c r="S84" s="14"/>
      <c r="T84" s="15"/>
      <c r="U84" s="15"/>
    </row>
    <row r="85" spans="1:21" s="5" customFormat="1" ht="15.75" x14ac:dyDescent="0.2">
      <c r="A85" s="34"/>
      <c r="B85" s="35"/>
      <c r="C85" s="36"/>
      <c r="D85" s="37"/>
      <c r="E85" s="35"/>
      <c r="F85" s="35"/>
      <c r="G85" s="72"/>
      <c r="I85" s="12"/>
      <c r="P85" s="13"/>
      <c r="Q85" s="13"/>
      <c r="R85" s="14"/>
      <c r="S85" s="14"/>
      <c r="T85" s="15"/>
      <c r="U85" s="15"/>
    </row>
    <row r="86" spans="1:21" s="5" customFormat="1" ht="15.75" x14ac:dyDescent="0.2">
      <c r="A86" s="34"/>
      <c r="B86" s="35"/>
      <c r="C86" s="36"/>
      <c r="D86" s="37"/>
      <c r="E86" s="35" t="s">
        <v>8</v>
      </c>
      <c r="F86" s="35" t="s">
        <v>8</v>
      </c>
      <c r="G86" s="72"/>
      <c r="I86" s="12"/>
      <c r="P86" s="13"/>
      <c r="Q86" s="13"/>
      <c r="R86" s="14"/>
      <c r="S86" s="14"/>
      <c r="T86" s="15"/>
      <c r="U86" s="15"/>
    </row>
    <row r="87" spans="1:21" s="5" customFormat="1" ht="15.75" x14ac:dyDescent="0.25">
      <c r="A87" s="34">
        <f>SUM(A74+B87)</f>
        <v>2084</v>
      </c>
      <c r="B87" s="35">
        <v>415</v>
      </c>
      <c r="C87" s="36"/>
      <c r="D87" s="37" t="s">
        <v>72</v>
      </c>
      <c r="E87" s="35">
        <v>0</v>
      </c>
      <c r="F87" s="35"/>
      <c r="G87" s="130" t="s">
        <v>284</v>
      </c>
      <c r="I87" s="12" t="s">
        <v>8</v>
      </c>
      <c r="J87" s="5" t="s">
        <v>8</v>
      </c>
      <c r="P87" s="13"/>
      <c r="Q87" s="13"/>
      <c r="R87" s="14"/>
      <c r="S87" s="14"/>
      <c r="T87" s="15"/>
      <c r="U87" s="15"/>
    </row>
    <row r="88" spans="1:21" s="5" customFormat="1" ht="15.75" x14ac:dyDescent="0.25">
      <c r="A88" s="34"/>
      <c r="B88" s="35"/>
      <c r="C88" s="36"/>
      <c r="D88" s="37" t="s">
        <v>64</v>
      </c>
      <c r="E88" s="35"/>
      <c r="F88" s="35"/>
      <c r="G88" s="131" t="s">
        <v>250</v>
      </c>
      <c r="I88" s="137" t="s">
        <v>8</v>
      </c>
      <c r="J88" s="27" t="s">
        <v>8</v>
      </c>
      <c r="P88" s="13"/>
      <c r="Q88" s="13"/>
      <c r="R88" s="14"/>
      <c r="S88" s="14"/>
      <c r="T88" s="15"/>
      <c r="U88" s="15"/>
    </row>
    <row r="89" spans="1:21" s="5" customFormat="1" ht="15.75" x14ac:dyDescent="0.2">
      <c r="A89" s="34" t="s">
        <v>8</v>
      </c>
      <c r="B89" s="35"/>
      <c r="C89" s="36"/>
      <c r="D89" s="37" t="s">
        <v>141</v>
      </c>
      <c r="E89" s="35"/>
      <c r="F89" s="35"/>
      <c r="G89" s="49"/>
      <c r="I89" s="12" t="s">
        <v>8</v>
      </c>
      <c r="J89" s="12" t="s">
        <v>8</v>
      </c>
      <c r="P89" s="13"/>
      <c r="Q89" s="13"/>
      <c r="R89" s="14"/>
      <c r="S89" s="14"/>
      <c r="T89" s="15"/>
      <c r="U89" s="15"/>
    </row>
    <row r="90" spans="1:21" s="5" customFormat="1" ht="16.5" thickBot="1" x14ac:dyDescent="0.25">
      <c r="A90" s="44"/>
      <c r="B90" s="45"/>
      <c r="C90" s="62" t="s">
        <v>8</v>
      </c>
      <c r="D90" s="63" t="s">
        <v>142</v>
      </c>
      <c r="E90" s="45"/>
      <c r="F90" s="45"/>
      <c r="G90" s="48"/>
      <c r="I90" s="11"/>
      <c r="P90" s="13"/>
      <c r="Q90" s="13"/>
    </row>
    <row r="91" spans="1:21" s="5" customFormat="1" ht="15.75" x14ac:dyDescent="0.25">
      <c r="A91" s="59" t="s">
        <v>267</v>
      </c>
      <c r="B91" s="31"/>
      <c r="C91" s="31"/>
      <c r="D91" s="60" t="s">
        <v>8</v>
      </c>
      <c r="E91" s="33"/>
      <c r="F91" s="33"/>
      <c r="G91" s="123">
        <v>45898</v>
      </c>
      <c r="K91" s="23"/>
    </row>
    <row r="92" spans="1:21" s="5" customFormat="1" ht="15.75" x14ac:dyDescent="0.2">
      <c r="A92" s="34">
        <f>A87</f>
        <v>2084</v>
      </c>
      <c r="B92" s="35">
        <v>0</v>
      </c>
      <c r="C92" s="36">
        <v>0.29166666666666669</v>
      </c>
      <c r="D92" s="37" t="s">
        <v>73</v>
      </c>
      <c r="E92" s="35" t="s">
        <v>8</v>
      </c>
      <c r="F92" s="35" t="s">
        <v>8</v>
      </c>
      <c r="G92" s="43" t="s">
        <v>261</v>
      </c>
      <c r="I92" s="16"/>
    </row>
    <row r="93" spans="1:21" s="5" customFormat="1" ht="15.75" x14ac:dyDescent="0.2">
      <c r="A93" s="34" t="s">
        <v>8</v>
      </c>
      <c r="B93" s="35" t="s">
        <v>8</v>
      </c>
      <c r="C93" s="36" t="s">
        <v>8</v>
      </c>
      <c r="D93" s="76" t="s">
        <v>8</v>
      </c>
      <c r="E93" s="35"/>
      <c r="F93" s="35"/>
      <c r="G93" s="64" t="s">
        <v>8</v>
      </c>
      <c r="I93" s="16"/>
    </row>
    <row r="94" spans="1:21" s="5" customFormat="1" ht="15.75" x14ac:dyDescent="0.2">
      <c r="A94" s="34">
        <f>SUM(A92+B94)</f>
        <v>2107</v>
      </c>
      <c r="B94" s="35">
        <v>23</v>
      </c>
      <c r="C94" s="36"/>
      <c r="D94" s="93" t="s">
        <v>159</v>
      </c>
      <c r="E94" s="35">
        <v>23</v>
      </c>
      <c r="F94" s="35"/>
      <c r="G94" s="80" t="s">
        <v>110</v>
      </c>
      <c r="I94" s="16"/>
    </row>
    <row r="95" spans="1:21" s="5" customFormat="1" ht="15.75" x14ac:dyDescent="0.25">
      <c r="A95" s="34">
        <f>SUM(A92+B95)</f>
        <v>2194</v>
      </c>
      <c r="B95" s="35">
        <v>110</v>
      </c>
      <c r="C95" s="36" t="s">
        <v>8</v>
      </c>
      <c r="D95" s="105" t="s">
        <v>145</v>
      </c>
      <c r="E95" s="35">
        <v>87</v>
      </c>
      <c r="F95" s="35">
        <v>110</v>
      </c>
      <c r="G95" s="61" t="s">
        <v>114</v>
      </c>
      <c r="I95" s="16"/>
    </row>
    <row r="96" spans="1:21" s="5" customFormat="1" ht="15.75" x14ac:dyDescent="0.2">
      <c r="A96" s="34">
        <f>SUM(A92+B96)</f>
        <v>2294</v>
      </c>
      <c r="B96" s="35">
        <v>210</v>
      </c>
      <c r="C96" s="36"/>
      <c r="D96" s="105" t="s">
        <v>147</v>
      </c>
      <c r="E96" s="35">
        <v>100</v>
      </c>
      <c r="F96" s="35">
        <v>100</v>
      </c>
      <c r="G96" s="80" t="s">
        <v>110</v>
      </c>
      <c r="I96" s="16"/>
    </row>
    <row r="97" spans="1:11" s="5" customFormat="1" ht="15.75" x14ac:dyDescent="0.2">
      <c r="A97" s="34">
        <f>SUM(A92+B97)</f>
        <v>2295</v>
      </c>
      <c r="B97" s="35">
        <v>211</v>
      </c>
      <c r="C97" s="36"/>
      <c r="D97" s="109" t="s">
        <v>146</v>
      </c>
      <c r="E97" s="35">
        <v>1</v>
      </c>
      <c r="F97" s="35"/>
      <c r="G97" s="80" t="s">
        <v>110</v>
      </c>
      <c r="I97" s="16"/>
    </row>
    <row r="98" spans="1:11" s="5" customFormat="1" ht="15.75" x14ac:dyDescent="0.25">
      <c r="A98" s="34">
        <f>SUM(A92+B98)</f>
        <v>2339</v>
      </c>
      <c r="B98" s="35">
        <v>255</v>
      </c>
      <c r="C98" s="36" t="s">
        <v>8</v>
      </c>
      <c r="D98" s="93" t="s">
        <v>143</v>
      </c>
      <c r="E98" s="35">
        <v>44</v>
      </c>
      <c r="F98" s="35" t="s">
        <v>8</v>
      </c>
      <c r="G98" s="61" t="s">
        <v>114</v>
      </c>
      <c r="I98" s="16"/>
    </row>
    <row r="99" spans="1:11" s="5" customFormat="1" ht="15.75" x14ac:dyDescent="0.2">
      <c r="A99" s="34">
        <f>SUM(A92+B99)</f>
        <v>2387</v>
      </c>
      <c r="B99" s="35">
        <v>303</v>
      </c>
      <c r="C99" s="36" t="s">
        <v>8</v>
      </c>
      <c r="D99" s="98" t="s">
        <v>175</v>
      </c>
      <c r="E99" s="35">
        <v>48</v>
      </c>
      <c r="F99" s="35" t="s">
        <v>8</v>
      </c>
      <c r="G99" s="81" t="s">
        <v>98</v>
      </c>
      <c r="I99" s="16"/>
    </row>
    <row r="100" spans="1:11" s="5" customFormat="1" ht="15.75" x14ac:dyDescent="0.25">
      <c r="A100" s="34">
        <f>SUM(A92+B100)</f>
        <v>2402</v>
      </c>
      <c r="B100" s="35">
        <v>318</v>
      </c>
      <c r="C100" s="36" t="s">
        <v>8</v>
      </c>
      <c r="D100" s="105" t="s">
        <v>148</v>
      </c>
      <c r="E100" s="35">
        <v>15</v>
      </c>
      <c r="F100" s="35">
        <v>108</v>
      </c>
      <c r="G100" s="61" t="s">
        <v>114</v>
      </c>
      <c r="I100" s="16"/>
    </row>
    <row r="101" spans="1:11" s="5" customFormat="1" ht="15.75" x14ac:dyDescent="0.25">
      <c r="A101" s="34">
        <f>SUM(A92+B101)</f>
        <v>2478</v>
      </c>
      <c r="B101" s="35">
        <v>394</v>
      </c>
      <c r="C101" s="36" t="s">
        <v>8</v>
      </c>
      <c r="D101" s="93" t="s">
        <v>144</v>
      </c>
      <c r="E101" s="35">
        <v>76</v>
      </c>
      <c r="F101" s="35" t="s">
        <v>8</v>
      </c>
      <c r="G101" s="61" t="s">
        <v>110</v>
      </c>
      <c r="I101" s="16"/>
    </row>
    <row r="102" spans="1:11" s="5" customFormat="1" ht="15.75" x14ac:dyDescent="0.25">
      <c r="A102" s="34">
        <f>SUM(A92+B102)</f>
        <v>2486</v>
      </c>
      <c r="B102" s="35">
        <v>402</v>
      </c>
      <c r="C102" s="36"/>
      <c r="D102" s="105" t="s">
        <v>152</v>
      </c>
      <c r="E102" s="35">
        <v>8</v>
      </c>
      <c r="F102" s="35">
        <v>84</v>
      </c>
      <c r="G102" s="61" t="s">
        <v>114</v>
      </c>
      <c r="I102" s="16"/>
    </row>
    <row r="103" spans="1:11" s="5" customFormat="1" ht="15.75" x14ac:dyDescent="0.25">
      <c r="A103" s="34"/>
      <c r="B103" s="35"/>
      <c r="C103" s="36"/>
      <c r="D103" s="76"/>
      <c r="E103" s="35"/>
      <c r="F103" s="35" t="s">
        <v>8</v>
      </c>
      <c r="G103" s="61"/>
      <c r="I103" s="16"/>
    </row>
    <row r="104" spans="1:11" s="5" customFormat="1" ht="15.75" x14ac:dyDescent="0.25">
      <c r="A104" s="34"/>
      <c r="B104" s="35"/>
      <c r="C104" s="36"/>
      <c r="D104" s="76" t="s">
        <v>8</v>
      </c>
      <c r="E104" s="35" t="s">
        <v>8</v>
      </c>
      <c r="F104" s="35" t="s">
        <v>8</v>
      </c>
      <c r="G104" s="61" t="s">
        <v>8</v>
      </c>
      <c r="I104" s="16"/>
      <c r="K104" s="23"/>
    </row>
    <row r="105" spans="1:11" s="5" customFormat="1" ht="15.75" x14ac:dyDescent="0.2">
      <c r="A105" s="34">
        <f>SUM(A92+B105)</f>
        <v>2486</v>
      </c>
      <c r="B105" s="35">
        <v>402</v>
      </c>
      <c r="C105" s="36"/>
      <c r="D105" s="37" t="s">
        <v>74</v>
      </c>
      <c r="E105" s="35">
        <v>0</v>
      </c>
      <c r="F105" s="35"/>
      <c r="G105" s="124" t="s">
        <v>285</v>
      </c>
      <c r="I105" s="11"/>
    </row>
    <row r="106" spans="1:11" s="5" customFormat="1" ht="15.75" x14ac:dyDescent="0.2">
      <c r="A106" s="34"/>
      <c r="B106" s="35"/>
      <c r="C106" s="36"/>
      <c r="D106" s="76" t="s">
        <v>149</v>
      </c>
      <c r="E106" s="35"/>
      <c r="F106" s="35"/>
      <c r="G106" s="43" t="s">
        <v>250</v>
      </c>
      <c r="I106" s="11"/>
    </row>
    <row r="107" spans="1:11" s="5" customFormat="1" ht="14.45" customHeight="1" x14ac:dyDescent="0.25">
      <c r="A107" s="34"/>
      <c r="B107" s="35"/>
      <c r="C107" s="36"/>
      <c r="D107" s="37" t="s">
        <v>150</v>
      </c>
      <c r="E107" s="35"/>
      <c r="F107" s="35"/>
      <c r="G107" s="64"/>
      <c r="I107" s="17"/>
      <c r="K107" s="23"/>
    </row>
    <row r="108" spans="1:11" s="5" customFormat="1" ht="16.5" thickBot="1" x14ac:dyDescent="0.25">
      <c r="A108" s="44"/>
      <c r="B108" s="45"/>
      <c r="C108" s="62" t="s">
        <v>8</v>
      </c>
      <c r="D108" s="63" t="s">
        <v>151</v>
      </c>
      <c r="E108" s="45"/>
      <c r="F108" s="45"/>
      <c r="G108" s="67"/>
      <c r="I108" s="11"/>
    </row>
    <row r="109" spans="1:11" s="5" customFormat="1" ht="15.75" x14ac:dyDescent="0.2">
      <c r="A109" s="59" t="s">
        <v>268</v>
      </c>
      <c r="B109" s="31"/>
      <c r="C109" s="33"/>
      <c r="D109" s="31"/>
      <c r="E109" s="33"/>
      <c r="F109" s="33"/>
      <c r="G109" s="123">
        <v>45899</v>
      </c>
      <c r="I109" s="17"/>
    </row>
    <row r="110" spans="1:11" s="5" customFormat="1" ht="15.75" x14ac:dyDescent="0.2">
      <c r="A110" s="34">
        <f>A105</f>
        <v>2486</v>
      </c>
      <c r="B110" s="35">
        <v>0</v>
      </c>
      <c r="C110" s="36">
        <v>0.29166666666666669</v>
      </c>
      <c r="D110" s="37" t="s">
        <v>75</v>
      </c>
      <c r="E110" s="35" t="s">
        <v>8</v>
      </c>
      <c r="F110" s="35" t="s">
        <v>8</v>
      </c>
      <c r="G110" s="43" t="s">
        <v>261</v>
      </c>
      <c r="I110" s="17"/>
    </row>
    <row r="111" spans="1:11" s="5" customFormat="1" ht="15.75" x14ac:dyDescent="0.2">
      <c r="A111" s="34" t="s">
        <v>8</v>
      </c>
      <c r="B111" s="35" t="s">
        <v>8</v>
      </c>
      <c r="C111" s="36"/>
      <c r="D111" s="36" t="s">
        <v>8</v>
      </c>
      <c r="E111" s="35" t="s">
        <v>8</v>
      </c>
      <c r="F111" s="35" t="s">
        <v>8</v>
      </c>
      <c r="G111" s="68" t="s">
        <v>8</v>
      </c>
      <c r="I111" s="17"/>
    </row>
    <row r="112" spans="1:11" s="5" customFormat="1" ht="15.75" x14ac:dyDescent="0.2">
      <c r="A112" s="34">
        <f>SUM(A110+B112)</f>
        <v>2516</v>
      </c>
      <c r="B112" s="35">
        <v>30</v>
      </c>
      <c r="C112" s="52"/>
      <c r="D112" s="93" t="s">
        <v>166</v>
      </c>
      <c r="E112" s="35">
        <v>30</v>
      </c>
      <c r="F112" s="35" t="s">
        <v>8</v>
      </c>
      <c r="G112" s="80" t="s">
        <v>114</v>
      </c>
      <c r="I112" s="17"/>
    </row>
    <row r="113" spans="1:21" s="5" customFormat="1" ht="15.75" x14ac:dyDescent="0.2">
      <c r="A113" s="34">
        <f>SUM(A110+B113)</f>
        <v>2581</v>
      </c>
      <c r="B113" s="35">
        <v>95</v>
      </c>
      <c r="C113" s="52"/>
      <c r="D113" s="93" t="s">
        <v>167</v>
      </c>
      <c r="E113" s="35">
        <v>65</v>
      </c>
      <c r="F113" s="35"/>
      <c r="G113" s="80" t="s">
        <v>110</v>
      </c>
      <c r="I113" s="17"/>
    </row>
    <row r="114" spans="1:21" s="5" customFormat="1" ht="15.75" x14ac:dyDescent="0.2">
      <c r="A114" s="34">
        <f>SUM(A110+B114)</f>
        <v>2582</v>
      </c>
      <c r="B114" s="35">
        <v>96</v>
      </c>
      <c r="C114" s="52"/>
      <c r="D114" s="105" t="s">
        <v>170</v>
      </c>
      <c r="E114" s="35">
        <v>1</v>
      </c>
      <c r="F114" s="35">
        <v>96</v>
      </c>
      <c r="G114" s="80" t="s">
        <v>114</v>
      </c>
      <c r="I114" s="17"/>
    </row>
    <row r="115" spans="1:21" s="5" customFormat="1" ht="15.75" x14ac:dyDescent="0.2">
      <c r="A115" s="34">
        <f>SUM(A110+B115)</f>
        <v>2611</v>
      </c>
      <c r="B115" s="35">
        <v>125</v>
      </c>
      <c r="C115" s="52"/>
      <c r="D115" s="116" t="s">
        <v>168</v>
      </c>
      <c r="E115" s="35">
        <v>29</v>
      </c>
      <c r="F115" s="35"/>
      <c r="G115" s="80"/>
      <c r="I115" s="17"/>
    </row>
    <row r="116" spans="1:21" s="5" customFormat="1" ht="15.75" x14ac:dyDescent="0.2">
      <c r="A116" s="34">
        <f>SUM(A110+B116)</f>
        <v>2638</v>
      </c>
      <c r="B116" s="35">
        <v>152</v>
      </c>
      <c r="C116" s="52"/>
      <c r="D116" s="109" t="s">
        <v>171</v>
      </c>
      <c r="E116" s="35">
        <v>27</v>
      </c>
      <c r="F116" s="35"/>
      <c r="G116" s="80" t="s">
        <v>110</v>
      </c>
      <c r="I116" s="17"/>
    </row>
    <row r="117" spans="1:21" s="5" customFormat="1" ht="15.75" x14ac:dyDescent="0.2">
      <c r="A117" s="34">
        <f>SUM(A110+B117)</f>
        <v>2685</v>
      </c>
      <c r="B117" s="35">
        <v>199</v>
      </c>
      <c r="C117" s="52"/>
      <c r="D117" s="105" t="s">
        <v>172</v>
      </c>
      <c r="E117" s="35">
        <v>47</v>
      </c>
      <c r="F117" s="35">
        <v>103</v>
      </c>
      <c r="G117" s="80" t="s">
        <v>110</v>
      </c>
      <c r="I117" s="17"/>
    </row>
    <row r="118" spans="1:21" s="5" customFormat="1" ht="15.75" x14ac:dyDescent="0.2">
      <c r="A118" s="34">
        <f>SUM(A110+B118)</f>
        <v>2719</v>
      </c>
      <c r="B118" s="35">
        <v>233</v>
      </c>
      <c r="C118" s="36"/>
      <c r="D118" s="98" t="s">
        <v>216</v>
      </c>
      <c r="E118" s="35">
        <v>34</v>
      </c>
      <c r="F118" s="35" t="s">
        <v>8</v>
      </c>
      <c r="G118" s="81" t="s">
        <v>99</v>
      </c>
      <c r="I118" s="17"/>
    </row>
    <row r="119" spans="1:21" s="5" customFormat="1" ht="15.75" x14ac:dyDescent="0.2">
      <c r="A119" s="34">
        <f>SUM(A110+B119)</f>
        <v>2730</v>
      </c>
      <c r="B119" s="35">
        <v>244</v>
      </c>
      <c r="C119" s="36"/>
      <c r="D119" s="98" t="s">
        <v>181</v>
      </c>
      <c r="E119" s="35">
        <v>11</v>
      </c>
      <c r="F119" s="35"/>
      <c r="G119" s="81" t="s">
        <v>100</v>
      </c>
      <c r="I119" s="17"/>
    </row>
    <row r="120" spans="1:21" s="5" customFormat="1" ht="15.75" x14ac:dyDescent="0.25">
      <c r="A120" s="34">
        <f>SUM(A110+B120)</f>
        <v>2757</v>
      </c>
      <c r="B120" s="35">
        <v>271</v>
      </c>
      <c r="C120" s="36"/>
      <c r="D120" s="93" t="s">
        <v>169</v>
      </c>
      <c r="E120" s="35">
        <v>27</v>
      </c>
      <c r="F120" s="35"/>
      <c r="G120" s="82" t="s">
        <v>114</v>
      </c>
      <c r="I120" s="17"/>
    </row>
    <row r="121" spans="1:21" s="5" customFormat="1" ht="15.75" x14ac:dyDescent="0.2">
      <c r="A121" s="34">
        <f>SUM(A110+B121)</f>
        <v>2815</v>
      </c>
      <c r="B121" s="35">
        <v>329</v>
      </c>
      <c r="C121" s="36"/>
      <c r="D121" s="105" t="s">
        <v>173</v>
      </c>
      <c r="E121" s="35">
        <v>58</v>
      </c>
      <c r="F121" s="35">
        <v>130</v>
      </c>
      <c r="G121" s="68" t="s">
        <v>114</v>
      </c>
      <c r="I121" s="17"/>
    </row>
    <row r="122" spans="1:21" s="5" customFormat="1" ht="15.75" x14ac:dyDescent="0.25">
      <c r="A122" s="34" t="s">
        <v>8</v>
      </c>
      <c r="B122" s="35" t="s">
        <v>8</v>
      </c>
      <c r="C122" s="36" t="s">
        <v>8</v>
      </c>
      <c r="D122" s="76" t="s">
        <v>8</v>
      </c>
      <c r="E122" s="40"/>
      <c r="F122" s="35" t="s">
        <v>8</v>
      </c>
      <c r="G122" s="68" t="s">
        <v>8</v>
      </c>
      <c r="I122" s="17"/>
    </row>
    <row r="123" spans="1:21" s="5" customFormat="1" ht="15.75" x14ac:dyDescent="0.2">
      <c r="A123" s="54"/>
      <c r="B123" s="52"/>
      <c r="C123" s="36" t="s">
        <v>8</v>
      </c>
      <c r="D123" s="76" t="s">
        <v>8</v>
      </c>
      <c r="E123" s="35" t="s">
        <v>8</v>
      </c>
      <c r="F123" s="35" t="s">
        <v>8</v>
      </c>
      <c r="G123" s="68" t="s">
        <v>8</v>
      </c>
      <c r="I123" s="11" t="s">
        <v>8</v>
      </c>
      <c r="J123" s="27" t="s">
        <v>8</v>
      </c>
    </row>
    <row r="124" spans="1:21" s="5" customFormat="1" ht="15.75" x14ac:dyDescent="0.2">
      <c r="A124" s="34">
        <f>SUM(A110+B124)</f>
        <v>2815</v>
      </c>
      <c r="B124" s="35">
        <v>329</v>
      </c>
      <c r="C124" s="36"/>
      <c r="D124" s="70" t="s">
        <v>76</v>
      </c>
      <c r="E124" s="35">
        <v>0</v>
      </c>
      <c r="F124" s="35" t="s">
        <v>8</v>
      </c>
      <c r="G124" s="132" t="s">
        <v>303</v>
      </c>
      <c r="I124" s="11" t="s">
        <v>8</v>
      </c>
      <c r="J124" s="5" t="s">
        <v>8</v>
      </c>
      <c r="K124" s="5" t="s">
        <v>8</v>
      </c>
    </row>
    <row r="125" spans="1:21" s="5" customFormat="1" ht="15.75" x14ac:dyDescent="0.2">
      <c r="A125" s="34"/>
      <c r="B125" s="35"/>
      <c r="C125" s="36"/>
      <c r="D125" s="70" t="s">
        <v>165</v>
      </c>
      <c r="E125" s="35"/>
      <c r="F125" s="35"/>
      <c r="G125" s="43" t="s">
        <v>250</v>
      </c>
      <c r="I125" s="137" t="s">
        <v>8</v>
      </c>
      <c r="J125" s="27" t="s">
        <v>8</v>
      </c>
      <c r="K125" s="27" t="s">
        <v>8</v>
      </c>
    </row>
    <row r="126" spans="1:21" s="5" customFormat="1" ht="15.75" x14ac:dyDescent="0.2">
      <c r="A126" s="34"/>
      <c r="B126" s="35"/>
      <c r="C126" s="36"/>
      <c r="D126" s="37" t="s">
        <v>289</v>
      </c>
      <c r="E126" s="35" t="s">
        <v>8</v>
      </c>
      <c r="F126" s="35" t="s">
        <v>8</v>
      </c>
      <c r="G126" s="38" t="s">
        <v>8</v>
      </c>
      <c r="I126" s="11"/>
    </row>
    <row r="127" spans="1:21" s="5" customFormat="1" ht="16.5" thickBot="1" x14ac:dyDescent="0.25">
      <c r="A127" s="44"/>
      <c r="B127" s="45"/>
      <c r="C127" s="46" t="s">
        <v>8</v>
      </c>
      <c r="D127" s="63" t="s">
        <v>290</v>
      </c>
      <c r="E127" s="45" t="s">
        <v>8</v>
      </c>
      <c r="F127" s="45" t="s">
        <v>8</v>
      </c>
      <c r="G127" s="50" t="s">
        <v>258</v>
      </c>
      <c r="I127" s="11"/>
    </row>
    <row r="128" spans="1:21" s="18" customFormat="1" ht="15.75" x14ac:dyDescent="0.25">
      <c r="A128" s="59" t="s">
        <v>269</v>
      </c>
      <c r="B128" s="31"/>
      <c r="C128" s="33"/>
      <c r="D128" s="31"/>
      <c r="E128" s="33"/>
      <c r="F128" s="33"/>
      <c r="G128" s="123">
        <v>45900</v>
      </c>
      <c r="I128" s="19"/>
      <c r="P128" s="20"/>
      <c r="Q128" s="20"/>
      <c r="R128" s="21"/>
      <c r="S128" s="21"/>
      <c r="T128" s="22"/>
      <c r="U128" s="22"/>
    </row>
    <row r="129" spans="1:21" s="18" customFormat="1" ht="15.75" x14ac:dyDescent="0.25">
      <c r="A129" s="34">
        <f>A124</f>
        <v>2815</v>
      </c>
      <c r="B129" s="35">
        <v>0</v>
      </c>
      <c r="C129" s="36">
        <v>0.29166666666666669</v>
      </c>
      <c r="D129" s="37" t="s">
        <v>8</v>
      </c>
      <c r="E129" s="35" t="s">
        <v>8</v>
      </c>
      <c r="F129" s="35" t="s">
        <v>8</v>
      </c>
      <c r="G129" s="43" t="s">
        <v>261</v>
      </c>
      <c r="I129" s="19"/>
      <c r="P129" s="20"/>
      <c r="Q129" s="20"/>
      <c r="R129" s="21"/>
      <c r="S129" s="21"/>
      <c r="T129" s="22"/>
      <c r="U129" s="22"/>
    </row>
    <row r="130" spans="1:21" s="18" customFormat="1" ht="15.75" x14ac:dyDescent="0.25">
      <c r="A130" s="34" t="s">
        <v>8</v>
      </c>
      <c r="B130" s="35" t="s">
        <v>8</v>
      </c>
      <c r="C130" s="51" t="s">
        <v>8</v>
      </c>
      <c r="D130" s="37"/>
      <c r="E130" s="35"/>
      <c r="F130" s="35"/>
      <c r="G130" s="38"/>
      <c r="I130" s="19"/>
      <c r="P130" s="20"/>
      <c r="Q130" s="20"/>
      <c r="R130" s="21"/>
      <c r="S130" s="21"/>
      <c r="T130" s="22"/>
      <c r="U130" s="22"/>
    </row>
    <row r="131" spans="1:21" s="18" customFormat="1" ht="15.75" x14ac:dyDescent="0.25">
      <c r="A131" s="34">
        <f>SUM(A129+B131)</f>
        <v>2815</v>
      </c>
      <c r="B131" s="35">
        <v>0</v>
      </c>
      <c r="C131" s="36" t="s">
        <v>8</v>
      </c>
      <c r="D131" s="37"/>
      <c r="E131" s="35"/>
      <c r="F131" s="35"/>
      <c r="G131" s="38"/>
      <c r="I131" s="19"/>
      <c r="P131" s="20"/>
      <c r="Q131" s="20"/>
      <c r="R131" s="21"/>
      <c r="S131" s="21"/>
      <c r="T131" s="22"/>
      <c r="U131" s="22"/>
    </row>
    <row r="132" spans="1:21" s="18" customFormat="1" ht="15.75" x14ac:dyDescent="0.25">
      <c r="A132" s="34">
        <f>SUM(A129+B132)</f>
        <v>2815</v>
      </c>
      <c r="B132" s="35">
        <v>0</v>
      </c>
      <c r="C132" s="51"/>
      <c r="D132" s="37" t="s">
        <v>184</v>
      </c>
      <c r="E132" s="35"/>
      <c r="F132" s="35"/>
      <c r="G132" s="71" t="s">
        <v>8</v>
      </c>
      <c r="I132" s="19"/>
      <c r="P132" s="20"/>
      <c r="Q132" s="20"/>
      <c r="R132" s="21"/>
      <c r="S132" s="21"/>
      <c r="T132" s="22"/>
      <c r="U132" s="22"/>
    </row>
    <row r="133" spans="1:21" s="18" customFormat="1" ht="15.75" x14ac:dyDescent="0.25">
      <c r="A133" s="34">
        <f>SUM(A129+B133)</f>
        <v>2815</v>
      </c>
      <c r="B133" s="35">
        <v>0</v>
      </c>
      <c r="C133" s="51"/>
      <c r="D133" s="37"/>
      <c r="E133" s="35"/>
      <c r="F133" s="35"/>
      <c r="G133" s="71" t="s">
        <v>8</v>
      </c>
      <c r="I133" s="19"/>
      <c r="P133" s="20"/>
      <c r="Q133" s="20"/>
      <c r="R133" s="21"/>
      <c r="S133" s="21"/>
      <c r="T133" s="22"/>
      <c r="U133" s="22"/>
    </row>
    <row r="134" spans="1:21" s="18" customFormat="1" ht="15.75" x14ac:dyDescent="0.25">
      <c r="A134" s="34">
        <f>SUM(A129+B134)</f>
        <v>2815</v>
      </c>
      <c r="B134" s="35">
        <v>0</v>
      </c>
      <c r="C134" s="51"/>
      <c r="D134" s="90" t="s">
        <v>153</v>
      </c>
      <c r="E134" s="35"/>
      <c r="F134" s="35"/>
      <c r="G134" s="38"/>
      <c r="I134" s="19"/>
      <c r="P134" s="20"/>
      <c r="Q134" s="20"/>
      <c r="R134" s="21"/>
      <c r="S134" s="21"/>
      <c r="T134" s="22"/>
      <c r="U134" s="22"/>
    </row>
    <row r="135" spans="1:21" s="18" customFormat="1" ht="15.75" x14ac:dyDescent="0.25">
      <c r="A135" s="34">
        <f>SUM(A129+B135)</f>
        <v>2815</v>
      </c>
      <c r="B135" s="35">
        <v>0</v>
      </c>
      <c r="C135" s="51"/>
      <c r="D135" s="90" t="s">
        <v>154</v>
      </c>
      <c r="E135" s="35"/>
      <c r="F135" s="35"/>
      <c r="G135" s="68" t="s">
        <v>8</v>
      </c>
      <c r="I135" s="19"/>
      <c r="P135" s="20"/>
      <c r="Q135" s="20"/>
      <c r="R135" s="21"/>
      <c r="S135" s="21"/>
      <c r="T135" s="22"/>
      <c r="U135" s="22"/>
    </row>
    <row r="136" spans="1:21" s="18" customFormat="1" ht="15.75" x14ac:dyDescent="0.25">
      <c r="A136" s="34">
        <f>SUM(A129+B136)</f>
        <v>2815</v>
      </c>
      <c r="B136" s="35">
        <v>0</v>
      </c>
      <c r="C136" s="51"/>
      <c r="D136" s="37"/>
      <c r="E136" s="35"/>
      <c r="F136" s="35"/>
      <c r="G136" s="38"/>
      <c r="I136" s="19"/>
      <c r="P136" s="20"/>
      <c r="Q136" s="20"/>
      <c r="R136" s="21"/>
      <c r="S136" s="21"/>
      <c r="T136" s="22"/>
      <c r="U136" s="22"/>
    </row>
    <row r="137" spans="1:21" s="18" customFormat="1" ht="15.75" x14ac:dyDescent="0.25">
      <c r="A137" s="34"/>
      <c r="B137" s="35"/>
      <c r="C137" s="51"/>
      <c r="D137" s="37"/>
      <c r="E137" s="35"/>
      <c r="F137" s="35"/>
      <c r="G137" s="38"/>
      <c r="I137" s="19"/>
      <c r="P137" s="20"/>
      <c r="Q137" s="20"/>
      <c r="R137" s="21"/>
      <c r="S137" s="21"/>
      <c r="T137" s="22"/>
      <c r="U137" s="22"/>
    </row>
    <row r="138" spans="1:21" s="5" customFormat="1" ht="15.75" x14ac:dyDescent="0.2">
      <c r="A138" s="34"/>
      <c r="B138" s="35"/>
      <c r="C138" s="51"/>
      <c r="D138" s="37"/>
      <c r="E138" s="35"/>
      <c r="F138" s="35"/>
      <c r="G138" s="38"/>
      <c r="I138" s="11"/>
      <c r="P138" s="13"/>
      <c r="Q138" s="13"/>
      <c r="R138" s="14"/>
      <c r="S138" s="14"/>
      <c r="T138" s="15"/>
      <c r="U138" s="15"/>
    </row>
    <row r="139" spans="1:21" s="5" customFormat="1" ht="15.75" x14ac:dyDescent="0.2">
      <c r="A139" s="34">
        <f>SUM(A129+B139)</f>
        <v>2947</v>
      </c>
      <c r="B139" s="41">
        <v>132</v>
      </c>
      <c r="C139" s="51" t="s">
        <v>8</v>
      </c>
      <c r="D139" s="70" t="s">
        <v>76</v>
      </c>
      <c r="E139" s="35"/>
      <c r="F139" s="35"/>
      <c r="G139" s="132" t="s">
        <v>259</v>
      </c>
      <c r="I139" s="11"/>
    </row>
    <row r="140" spans="1:21" s="5" customFormat="1" ht="15.75" x14ac:dyDescent="0.2">
      <c r="A140" s="34" t="s">
        <v>8</v>
      </c>
      <c r="B140" s="35" t="s">
        <v>8</v>
      </c>
      <c r="C140" s="36" t="s">
        <v>8</v>
      </c>
      <c r="D140" s="70" t="s">
        <v>165</v>
      </c>
      <c r="E140" s="35"/>
      <c r="F140" s="35"/>
      <c r="G140" s="38"/>
      <c r="I140" s="11"/>
    </row>
    <row r="141" spans="1:21" s="5" customFormat="1" ht="15.75" x14ac:dyDescent="0.2">
      <c r="A141" s="34"/>
      <c r="B141" s="35"/>
      <c r="C141" s="36"/>
      <c r="D141" s="37" t="s">
        <v>289</v>
      </c>
      <c r="E141" s="35"/>
      <c r="F141" s="35"/>
      <c r="G141" s="38"/>
      <c r="I141" s="12"/>
      <c r="P141" s="13"/>
      <c r="Q141" s="13"/>
      <c r="R141" s="14"/>
      <c r="S141" s="14"/>
      <c r="T141" s="15"/>
      <c r="U141" s="15"/>
    </row>
    <row r="142" spans="1:21" s="5" customFormat="1" ht="16.5" thickBot="1" x14ac:dyDescent="0.25">
      <c r="A142" s="44"/>
      <c r="B142" s="45"/>
      <c r="C142" s="46" t="s">
        <v>8</v>
      </c>
      <c r="D142" s="63" t="s">
        <v>290</v>
      </c>
      <c r="E142" s="45"/>
      <c r="F142" s="45"/>
      <c r="G142" s="50"/>
      <c r="I142" s="12"/>
      <c r="P142" s="13"/>
      <c r="Q142" s="13"/>
      <c r="R142" s="14"/>
      <c r="S142" s="14"/>
      <c r="T142" s="15"/>
      <c r="U142" s="15"/>
    </row>
    <row r="143" spans="1:21" s="5" customFormat="1" ht="15.75" x14ac:dyDescent="0.2">
      <c r="A143" s="59" t="s">
        <v>270</v>
      </c>
      <c r="B143" s="31"/>
      <c r="C143" s="31"/>
      <c r="D143" s="32"/>
      <c r="E143" s="33"/>
      <c r="F143" s="33"/>
      <c r="G143" s="123">
        <v>45901</v>
      </c>
      <c r="I143" s="12"/>
      <c r="P143" s="13"/>
      <c r="Q143" s="13"/>
      <c r="R143" s="14"/>
      <c r="S143" s="14"/>
      <c r="T143" s="15"/>
      <c r="U143" s="15"/>
    </row>
    <row r="144" spans="1:21" s="5" customFormat="1" ht="15.75" x14ac:dyDescent="0.2">
      <c r="A144" s="34">
        <f>A139</f>
        <v>2947</v>
      </c>
      <c r="B144" s="35">
        <v>0</v>
      </c>
      <c r="C144" s="36">
        <v>0.29166666666666669</v>
      </c>
      <c r="D144" s="37" t="s">
        <v>77</v>
      </c>
      <c r="E144" s="35" t="s">
        <v>8</v>
      </c>
      <c r="F144" s="35" t="s">
        <v>8</v>
      </c>
      <c r="G144" s="43" t="s">
        <v>261</v>
      </c>
      <c r="I144" s="12"/>
      <c r="P144" s="13"/>
      <c r="Q144" s="13"/>
      <c r="R144" s="14"/>
      <c r="S144" s="14"/>
      <c r="T144" s="15"/>
      <c r="U144" s="15"/>
    </row>
    <row r="145" spans="1:21" s="5" customFormat="1" ht="15.75" x14ac:dyDescent="0.2">
      <c r="A145" s="34" t="s">
        <v>8</v>
      </c>
      <c r="B145" s="35" t="s">
        <v>8</v>
      </c>
      <c r="C145" s="36"/>
      <c r="D145" s="70"/>
      <c r="E145" s="35"/>
      <c r="F145" s="35"/>
      <c r="G145" s="71"/>
      <c r="I145" s="12"/>
      <c r="P145" s="13"/>
      <c r="Q145" s="13"/>
      <c r="R145" s="14"/>
      <c r="S145" s="14"/>
      <c r="T145" s="15"/>
      <c r="U145" s="15"/>
    </row>
    <row r="146" spans="1:21" s="5" customFormat="1" ht="15.75" x14ac:dyDescent="0.2">
      <c r="A146" s="34">
        <f>SUM(A144+B146)</f>
        <v>2985</v>
      </c>
      <c r="B146" s="35">
        <v>38</v>
      </c>
      <c r="C146" s="36"/>
      <c r="D146" s="92" t="s">
        <v>160</v>
      </c>
      <c r="E146" s="35">
        <v>38</v>
      </c>
      <c r="F146" s="35"/>
      <c r="G146" s="71" t="s">
        <v>110</v>
      </c>
      <c r="I146" s="12"/>
      <c r="P146" s="13"/>
      <c r="Q146" s="13"/>
      <c r="R146" s="14"/>
      <c r="S146" s="14"/>
      <c r="T146" s="15"/>
      <c r="U146" s="15"/>
    </row>
    <row r="147" spans="1:21" s="5" customFormat="1" ht="15.75" x14ac:dyDescent="0.25">
      <c r="A147" s="34">
        <f>SUM(A144+B147)</f>
        <v>3068</v>
      </c>
      <c r="B147" s="35">
        <v>121</v>
      </c>
      <c r="C147" s="65"/>
      <c r="D147" s="104" t="s">
        <v>161</v>
      </c>
      <c r="E147" s="35">
        <v>83</v>
      </c>
      <c r="F147" s="35">
        <v>121</v>
      </c>
      <c r="G147" s="71" t="s">
        <v>110</v>
      </c>
      <c r="I147" s="12"/>
      <c r="P147" s="13"/>
      <c r="Q147" s="13"/>
      <c r="R147" s="14"/>
      <c r="S147" s="14"/>
      <c r="T147" s="15"/>
      <c r="U147" s="15"/>
    </row>
    <row r="148" spans="1:21" s="5" customFormat="1" ht="15.75" x14ac:dyDescent="0.2">
      <c r="A148" s="34">
        <f>SUM(A144+B149)</f>
        <v>3088</v>
      </c>
      <c r="B148" s="35">
        <v>122</v>
      </c>
      <c r="C148" s="36"/>
      <c r="D148" s="92" t="s">
        <v>158</v>
      </c>
      <c r="E148" s="35">
        <v>1</v>
      </c>
      <c r="F148" s="35"/>
      <c r="G148" s="71" t="s">
        <v>110</v>
      </c>
      <c r="I148" s="12"/>
      <c r="P148" s="13"/>
      <c r="Q148" s="13"/>
      <c r="R148" s="14"/>
      <c r="S148" s="14"/>
      <c r="T148" s="15"/>
      <c r="U148" s="15"/>
    </row>
    <row r="149" spans="1:21" s="5" customFormat="1" ht="15.75" x14ac:dyDescent="0.25">
      <c r="A149" s="34">
        <f>SUM(A144+B149)</f>
        <v>3088</v>
      </c>
      <c r="B149" s="35">
        <v>141</v>
      </c>
      <c r="C149" s="36"/>
      <c r="D149" s="97" t="s">
        <v>182</v>
      </c>
      <c r="E149" s="35">
        <v>19</v>
      </c>
      <c r="F149" s="35"/>
      <c r="G149" s="78" t="s">
        <v>101</v>
      </c>
      <c r="I149" s="12"/>
      <c r="P149" s="13"/>
      <c r="Q149" s="13"/>
      <c r="R149" s="14"/>
      <c r="S149" s="14"/>
      <c r="T149" s="15"/>
      <c r="U149" s="15"/>
    </row>
    <row r="150" spans="1:21" s="5" customFormat="1" ht="15.75" x14ac:dyDescent="0.25">
      <c r="A150" s="34">
        <f>SUM(A144+B150)</f>
        <v>3135</v>
      </c>
      <c r="B150" s="35">
        <v>188</v>
      </c>
      <c r="C150" s="36"/>
      <c r="D150" s="92" t="s">
        <v>155</v>
      </c>
      <c r="E150" s="35">
        <v>47</v>
      </c>
      <c r="F150" s="35"/>
      <c r="G150" s="61" t="s">
        <v>114</v>
      </c>
      <c r="I150" s="12"/>
      <c r="P150" s="13"/>
      <c r="Q150" s="13"/>
      <c r="R150" s="14"/>
      <c r="S150" s="14"/>
      <c r="T150" s="15"/>
      <c r="U150" s="15"/>
    </row>
    <row r="151" spans="1:21" s="5" customFormat="1" ht="15.75" x14ac:dyDescent="0.25">
      <c r="A151" s="34">
        <f>SUM(A144+B151)</f>
        <v>3135</v>
      </c>
      <c r="B151" s="35">
        <v>188</v>
      </c>
      <c r="C151" s="36" t="s">
        <v>8</v>
      </c>
      <c r="D151" s="104" t="s">
        <v>162</v>
      </c>
      <c r="E151" s="35">
        <v>0</v>
      </c>
      <c r="F151" s="35">
        <v>68</v>
      </c>
      <c r="G151" s="61" t="s">
        <v>114</v>
      </c>
      <c r="I151" s="12"/>
      <c r="P151" s="13"/>
      <c r="Q151" s="13"/>
      <c r="R151" s="14"/>
      <c r="S151" s="14"/>
      <c r="T151" s="15"/>
      <c r="U151" s="15"/>
    </row>
    <row r="152" spans="1:21" s="5" customFormat="1" ht="15.75" x14ac:dyDescent="0.25">
      <c r="A152" s="34">
        <f>SUM(A144+B152)</f>
        <v>3136</v>
      </c>
      <c r="B152" s="35">
        <v>189</v>
      </c>
      <c r="C152" s="36"/>
      <c r="D152" s="110" t="s">
        <v>163</v>
      </c>
      <c r="E152" s="35">
        <v>1</v>
      </c>
      <c r="F152" s="35"/>
      <c r="G152" s="61" t="s">
        <v>114</v>
      </c>
      <c r="I152" s="12"/>
      <c r="P152" s="13"/>
      <c r="Q152" s="13"/>
      <c r="R152" s="14"/>
      <c r="S152" s="14"/>
      <c r="T152" s="15"/>
      <c r="U152" s="15"/>
    </row>
    <row r="153" spans="1:21" s="5" customFormat="1" ht="15.75" x14ac:dyDescent="0.25">
      <c r="A153" s="34">
        <f>SUM(A144+B153)</f>
        <v>3199</v>
      </c>
      <c r="B153" s="35">
        <v>252</v>
      </c>
      <c r="C153" s="36"/>
      <c r="D153" s="92" t="s">
        <v>156</v>
      </c>
      <c r="E153" s="35">
        <v>63</v>
      </c>
      <c r="F153" s="35"/>
      <c r="G153" s="61" t="s">
        <v>114</v>
      </c>
      <c r="I153" s="12"/>
      <c r="P153" s="13"/>
      <c r="Q153" s="13"/>
      <c r="R153" s="14"/>
      <c r="S153" s="14"/>
      <c r="T153" s="15"/>
      <c r="U153" s="15"/>
    </row>
    <row r="154" spans="1:21" s="5" customFormat="1" ht="15.75" x14ac:dyDescent="0.2">
      <c r="A154" s="34">
        <f>SUM(A144+B154)</f>
        <v>3231</v>
      </c>
      <c r="B154" s="35">
        <v>284</v>
      </c>
      <c r="C154" s="36"/>
      <c r="D154" s="79" t="s">
        <v>183</v>
      </c>
      <c r="E154" s="35">
        <v>32</v>
      </c>
      <c r="F154" s="35"/>
      <c r="G154" s="78" t="s">
        <v>102</v>
      </c>
      <c r="I154" s="12"/>
      <c r="P154" s="13"/>
      <c r="Q154" s="13"/>
      <c r="R154" s="14"/>
      <c r="S154" s="14"/>
      <c r="T154" s="15"/>
      <c r="U154" s="15"/>
    </row>
    <row r="155" spans="1:21" s="5" customFormat="1" ht="15.75" x14ac:dyDescent="0.25">
      <c r="A155" s="34">
        <f>SUM(A144+B155)</f>
        <v>3239</v>
      </c>
      <c r="B155" s="35">
        <v>292</v>
      </c>
      <c r="C155" s="36"/>
      <c r="D155" s="104" t="s">
        <v>164</v>
      </c>
      <c r="E155" s="35">
        <v>8</v>
      </c>
      <c r="F155" s="35">
        <v>104</v>
      </c>
      <c r="G155" s="71" t="s">
        <v>114</v>
      </c>
      <c r="I155" s="11"/>
      <c r="P155" s="13"/>
      <c r="Q155" s="13"/>
      <c r="R155" s="14"/>
      <c r="S155" s="14"/>
      <c r="T155" s="15"/>
      <c r="U155" s="15"/>
    </row>
    <row r="156" spans="1:21" s="5" customFormat="1" ht="15.75" x14ac:dyDescent="0.25">
      <c r="A156" s="34">
        <f>SUM(A144+B156)</f>
        <v>3301</v>
      </c>
      <c r="B156" s="35">
        <v>354</v>
      </c>
      <c r="C156" s="36"/>
      <c r="D156" s="92" t="s">
        <v>157</v>
      </c>
      <c r="E156" s="35">
        <v>52</v>
      </c>
      <c r="F156" s="35"/>
      <c r="G156" s="61" t="s">
        <v>110</v>
      </c>
      <c r="I156" s="11" t="s">
        <v>8</v>
      </c>
      <c r="J156" s="27" t="s">
        <v>8</v>
      </c>
      <c r="P156" s="13"/>
      <c r="Q156" s="13"/>
      <c r="R156" s="14"/>
      <c r="S156" s="14"/>
      <c r="T156" s="15"/>
      <c r="U156" s="15"/>
    </row>
    <row r="157" spans="1:21" s="5" customFormat="1" ht="15.75" x14ac:dyDescent="0.25">
      <c r="A157" s="34">
        <f>SUM(A144+B157)</f>
        <v>3313</v>
      </c>
      <c r="B157" s="35">
        <v>366</v>
      </c>
      <c r="C157" s="36"/>
      <c r="D157" s="103" t="s">
        <v>297</v>
      </c>
      <c r="E157" s="35">
        <v>23</v>
      </c>
      <c r="F157" s="35">
        <v>74</v>
      </c>
      <c r="G157" s="61" t="s">
        <v>114</v>
      </c>
      <c r="I157" s="11"/>
      <c r="J157" s="27"/>
      <c r="P157" s="13"/>
      <c r="Q157" s="13"/>
      <c r="R157" s="14"/>
      <c r="S157" s="14"/>
      <c r="T157" s="15"/>
      <c r="U157" s="15"/>
    </row>
    <row r="158" spans="1:21" s="5" customFormat="1" ht="15.75" x14ac:dyDescent="0.25">
      <c r="A158" s="34"/>
      <c r="B158" s="35"/>
      <c r="C158" s="36"/>
      <c r="D158" s="70"/>
      <c r="E158" s="35"/>
      <c r="F158" s="35"/>
      <c r="G158" s="61"/>
      <c r="I158" s="11"/>
      <c r="J158" s="27"/>
      <c r="P158" s="13"/>
      <c r="Q158" s="13"/>
      <c r="R158" s="14"/>
      <c r="S158" s="14"/>
      <c r="T158" s="15"/>
      <c r="U158" s="15"/>
    </row>
    <row r="159" spans="1:21" s="5" customFormat="1" ht="15.75" x14ac:dyDescent="0.25">
      <c r="A159" s="34"/>
      <c r="B159" s="35"/>
      <c r="C159" s="36"/>
      <c r="D159" s="77"/>
      <c r="E159" s="35"/>
      <c r="F159" s="35"/>
      <c r="G159" s="61"/>
      <c r="I159" s="11" t="s">
        <v>8</v>
      </c>
      <c r="J159" s="27" t="s">
        <v>8</v>
      </c>
      <c r="P159" s="13"/>
      <c r="Q159" s="13"/>
      <c r="R159" s="14"/>
      <c r="S159" s="14"/>
      <c r="T159" s="15"/>
      <c r="U159" s="15"/>
    </row>
    <row r="160" spans="1:21" s="5" customFormat="1" ht="15.75" x14ac:dyDescent="0.2">
      <c r="A160" s="34">
        <f>SUM(A144+B160)</f>
        <v>3313</v>
      </c>
      <c r="B160" s="41">
        <v>366</v>
      </c>
      <c r="C160" s="36"/>
      <c r="D160" s="37" t="s">
        <v>78</v>
      </c>
      <c r="E160" s="35"/>
      <c r="F160" s="35"/>
      <c r="G160" s="132" t="s">
        <v>304</v>
      </c>
      <c r="I160" s="11" t="s">
        <v>8</v>
      </c>
      <c r="J160" s="5" t="s">
        <v>8</v>
      </c>
      <c r="P160" s="13"/>
      <c r="Q160" s="13"/>
      <c r="R160" s="14"/>
      <c r="S160" s="14"/>
      <c r="T160" s="15"/>
      <c r="U160" s="15"/>
    </row>
    <row r="161" spans="1:10" s="5" customFormat="1" ht="15.75" x14ac:dyDescent="0.2">
      <c r="A161" s="34"/>
      <c r="B161" s="35"/>
      <c r="C161" s="36"/>
      <c r="D161" s="70" t="s">
        <v>282</v>
      </c>
      <c r="E161" s="35"/>
      <c r="F161" s="35"/>
      <c r="G161" s="43" t="s">
        <v>250</v>
      </c>
      <c r="I161" s="137" t="s">
        <v>8</v>
      </c>
      <c r="J161" s="27" t="s">
        <v>8</v>
      </c>
    </row>
    <row r="162" spans="1:10" ht="15.75" x14ac:dyDescent="0.2">
      <c r="A162" s="54"/>
      <c r="B162" s="52"/>
      <c r="C162" s="52"/>
      <c r="D162" s="70" t="s">
        <v>291</v>
      </c>
      <c r="E162" s="35"/>
      <c r="F162" s="35"/>
      <c r="G162" s="71"/>
    </row>
    <row r="163" spans="1:10" ht="16.5" thickBot="1" x14ac:dyDescent="0.25">
      <c r="A163" s="44"/>
      <c r="B163" s="45"/>
      <c r="C163" s="46" t="s">
        <v>8</v>
      </c>
      <c r="D163" s="135" t="s">
        <v>292</v>
      </c>
      <c r="E163" s="45"/>
      <c r="F163" s="45"/>
      <c r="G163" s="50"/>
    </row>
    <row r="164" spans="1:10" ht="15.75" x14ac:dyDescent="0.2">
      <c r="A164" s="59" t="s">
        <v>271</v>
      </c>
      <c r="B164" s="31"/>
      <c r="C164" s="31"/>
      <c r="D164" s="32" t="s">
        <v>8</v>
      </c>
      <c r="E164" s="33"/>
      <c r="F164" s="33"/>
      <c r="G164" s="123">
        <v>45902</v>
      </c>
    </row>
    <row r="165" spans="1:10" ht="15.75" x14ac:dyDescent="0.2">
      <c r="A165" s="34">
        <f>A160</f>
        <v>3313</v>
      </c>
      <c r="B165" s="35">
        <v>0</v>
      </c>
      <c r="C165" s="36">
        <v>0.29166666666666669</v>
      </c>
      <c r="D165" s="37" t="s">
        <v>79</v>
      </c>
      <c r="E165" s="35" t="s">
        <v>8</v>
      </c>
      <c r="F165" s="35" t="s">
        <v>8</v>
      </c>
      <c r="G165" s="43" t="s">
        <v>261</v>
      </c>
    </row>
    <row r="166" spans="1:10" ht="15.75" x14ac:dyDescent="0.2">
      <c r="A166" s="34" t="s">
        <v>8</v>
      </c>
      <c r="B166" s="35" t="s">
        <v>8</v>
      </c>
      <c r="C166" s="36"/>
      <c r="D166" s="37" t="s">
        <v>8</v>
      </c>
      <c r="E166" s="35" t="s">
        <v>8</v>
      </c>
      <c r="F166" s="35" t="s">
        <v>8</v>
      </c>
      <c r="G166" s="68" t="s">
        <v>8</v>
      </c>
    </row>
    <row r="167" spans="1:10" ht="15.75" x14ac:dyDescent="0.25">
      <c r="A167" s="34">
        <f>SUM(A165+B167)</f>
        <v>3414</v>
      </c>
      <c r="B167" s="35">
        <v>101</v>
      </c>
      <c r="C167" s="36"/>
      <c r="D167" s="101" t="s">
        <v>190</v>
      </c>
      <c r="E167" s="35">
        <v>101</v>
      </c>
      <c r="F167" s="35">
        <v>101</v>
      </c>
      <c r="G167" s="86" t="s">
        <v>110</v>
      </c>
    </row>
    <row r="168" spans="1:10" ht="15.75" x14ac:dyDescent="0.25">
      <c r="A168" s="34">
        <f>SUM(A165+B168)</f>
        <v>3415</v>
      </c>
      <c r="B168" s="35">
        <v>102</v>
      </c>
      <c r="C168" s="36" t="s">
        <v>8</v>
      </c>
      <c r="D168" s="90" t="s">
        <v>189</v>
      </c>
      <c r="E168" s="35">
        <v>1</v>
      </c>
      <c r="F168" s="35" t="s">
        <v>8</v>
      </c>
      <c r="G168" s="86" t="s">
        <v>110</v>
      </c>
    </row>
    <row r="169" spans="1:10" ht="15.75" customHeight="1" x14ac:dyDescent="0.2">
      <c r="A169" s="34">
        <f>SUM(A165+B169)</f>
        <v>3466</v>
      </c>
      <c r="B169" s="35">
        <v>153</v>
      </c>
      <c r="C169" s="52"/>
      <c r="D169" s="99" t="s">
        <v>180</v>
      </c>
      <c r="E169" s="35">
        <v>51</v>
      </c>
      <c r="F169" s="35" t="s">
        <v>8</v>
      </c>
      <c r="G169" s="87" t="s">
        <v>106</v>
      </c>
    </row>
    <row r="170" spans="1:10" ht="15.75" customHeight="1" x14ac:dyDescent="0.2">
      <c r="A170" s="34">
        <f>SUM(A165+B170)</f>
        <v>3547</v>
      </c>
      <c r="B170" s="35">
        <v>234</v>
      </c>
      <c r="C170" s="36"/>
      <c r="D170" s="120" t="s">
        <v>240</v>
      </c>
      <c r="E170" s="35">
        <v>81</v>
      </c>
      <c r="F170" s="35" t="s">
        <v>8</v>
      </c>
      <c r="G170" s="68" t="s">
        <v>109</v>
      </c>
    </row>
    <row r="171" spans="1:10" ht="15.75" x14ac:dyDescent="0.25">
      <c r="A171" s="34">
        <f>SUM(A165+B171)</f>
        <v>3549</v>
      </c>
      <c r="B171" s="35">
        <v>236</v>
      </c>
      <c r="C171" s="52"/>
      <c r="D171" s="91" t="s">
        <v>191</v>
      </c>
      <c r="E171" s="35">
        <v>2</v>
      </c>
      <c r="F171" s="85"/>
      <c r="G171" s="86" t="s">
        <v>114</v>
      </c>
    </row>
    <row r="172" spans="1:10" ht="15.75" x14ac:dyDescent="0.25">
      <c r="A172" s="34">
        <f>SUM(A165+B172)</f>
        <v>3550</v>
      </c>
      <c r="B172" s="35">
        <v>237</v>
      </c>
      <c r="C172" s="36"/>
      <c r="D172" s="102" t="s">
        <v>192</v>
      </c>
      <c r="E172" s="35">
        <v>1</v>
      </c>
      <c r="F172" s="85">
        <v>136</v>
      </c>
      <c r="G172" s="86" t="s">
        <v>114</v>
      </c>
    </row>
    <row r="173" spans="1:10" ht="15.75" x14ac:dyDescent="0.25">
      <c r="A173" s="34"/>
      <c r="B173" s="35"/>
      <c r="C173" s="36"/>
      <c r="D173" s="84"/>
      <c r="E173" s="35" t="s">
        <v>8</v>
      </c>
      <c r="F173" s="85"/>
      <c r="G173" s="111" t="s">
        <v>193</v>
      </c>
    </row>
    <row r="174" spans="1:10" ht="15.75" x14ac:dyDescent="0.2">
      <c r="A174" s="34"/>
      <c r="B174" s="35"/>
      <c r="C174" s="36"/>
      <c r="D174" s="37" t="s">
        <v>8</v>
      </c>
      <c r="E174" s="35" t="s">
        <v>8</v>
      </c>
      <c r="F174" s="35" t="s">
        <v>8</v>
      </c>
      <c r="G174" s="136"/>
    </row>
    <row r="175" spans="1:10" ht="15.75" x14ac:dyDescent="0.2">
      <c r="A175" s="34">
        <f>SUM(A165+B175)</f>
        <v>3551</v>
      </c>
      <c r="B175" s="41">
        <v>238</v>
      </c>
      <c r="C175" s="36" t="s">
        <v>8</v>
      </c>
      <c r="D175" s="37" t="s">
        <v>80</v>
      </c>
      <c r="E175" s="35">
        <v>1</v>
      </c>
      <c r="F175" s="35" t="s">
        <v>8</v>
      </c>
      <c r="G175" s="132" t="s">
        <v>305</v>
      </c>
    </row>
    <row r="176" spans="1:10" ht="15.75" x14ac:dyDescent="0.2">
      <c r="A176" s="34"/>
      <c r="B176" s="35"/>
      <c r="C176" s="36"/>
      <c r="D176" s="37" t="s">
        <v>64</v>
      </c>
      <c r="E176" s="35" t="s">
        <v>8</v>
      </c>
      <c r="F176" s="35" t="s">
        <v>8</v>
      </c>
      <c r="G176" s="43" t="s">
        <v>250</v>
      </c>
    </row>
    <row r="177" spans="1:9" ht="15.75" x14ac:dyDescent="0.2">
      <c r="A177" s="34"/>
      <c r="B177" s="35"/>
      <c r="C177" s="36"/>
      <c r="D177" s="37" t="s">
        <v>187</v>
      </c>
      <c r="E177" s="35" t="s">
        <v>8</v>
      </c>
      <c r="F177" s="35" t="s">
        <v>8</v>
      </c>
      <c r="G177" s="68" t="s">
        <v>8</v>
      </c>
    </row>
    <row r="178" spans="1:9" ht="16.5" thickBot="1" x14ac:dyDescent="0.25">
      <c r="A178" s="44"/>
      <c r="B178" s="45"/>
      <c r="C178" s="46" t="s">
        <v>8</v>
      </c>
      <c r="D178" s="63" t="s">
        <v>188</v>
      </c>
      <c r="E178" s="45" t="s">
        <v>8</v>
      </c>
      <c r="F178" s="45" t="s">
        <v>8</v>
      </c>
      <c r="G178" s="69" t="s">
        <v>8</v>
      </c>
    </row>
    <row r="179" spans="1:9" ht="15.75" x14ac:dyDescent="0.2">
      <c r="A179" s="59" t="s">
        <v>272</v>
      </c>
      <c r="B179" s="31"/>
      <c r="C179" s="31"/>
      <c r="D179" s="32" t="s">
        <v>8</v>
      </c>
      <c r="E179" s="33"/>
      <c r="F179" s="33"/>
      <c r="G179" s="123">
        <v>45903</v>
      </c>
    </row>
    <row r="180" spans="1:9" ht="15.75" x14ac:dyDescent="0.2">
      <c r="A180" s="34">
        <f>A175</f>
        <v>3551</v>
      </c>
      <c r="B180" s="35">
        <v>0</v>
      </c>
      <c r="C180" s="36">
        <v>0.29166666666666669</v>
      </c>
      <c r="D180" s="37" t="s">
        <v>81</v>
      </c>
      <c r="E180" s="35" t="s">
        <v>8</v>
      </c>
      <c r="F180" s="35" t="s">
        <v>8</v>
      </c>
      <c r="G180" s="43" t="s">
        <v>261</v>
      </c>
    </row>
    <row r="181" spans="1:9" ht="15.75" x14ac:dyDescent="0.2">
      <c r="A181" s="34" t="s">
        <v>8</v>
      </c>
      <c r="B181" s="35" t="s">
        <v>8</v>
      </c>
      <c r="C181" s="36"/>
      <c r="D181" s="37" t="s">
        <v>8</v>
      </c>
      <c r="E181" s="35" t="s">
        <v>8</v>
      </c>
      <c r="F181" s="35" t="s">
        <v>8</v>
      </c>
      <c r="G181" s="68" t="s">
        <v>8</v>
      </c>
    </row>
    <row r="182" spans="1:9" ht="15.75" x14ac:dyDescent="0.2">
      <c r="A182" s="34">
        <f>SUM(A180+B182)</f>
        <v>3603</v>
      </c>
      <c r="B182" s="35">
        <v>52</v>
      </c>
      <c r="C182" s="36"/>
      <c r="D182" s="83" t="s">
        <v>185</v>
      </c>
      <c r="E182" s="35">
        <v>52</v>
      </c>
      <c r="F182" s="35" t="s">
        <v>8</v>
      </c>
      <c r="G182" s="87" t="s">
        <v>103</v>
      </c>
    </row>
    <row r="183" spans="1:9" ht="15.75" x14ac:dyDescent="0.2">
      <c r="A183" s="34">
        <f>SUM(A180+B183)</f>
        <v>3666</v>
      </c>
      <c r="B183" s="35">
        <v>115</v>
      </c>
      <c r="C183" s="36"/>
      <c r="D183" s="101" t="s">
        <v>198</v>
      </c>
      <c r="E183" s="35">
        <v>63</v>
      </c>
      <c r="F183" s="35">
        <v>115</v>
      </c>
      <c r="G183" s="68" t="s">
        <v>110</v>
      </c>
    </row>
    <row r="184" spans="1:9" ht="15.75" x14ac:dyDescent="0.2">
      <c r="A184" s="34">
        <f>SUM(A180+B184)</f>
        <v>3684</v>
      </c>
      <c r="B184" s="35">
        <v>133</v>
      </c>
      <c r="C184" s="36"/>
      <c r="D184" s="83" t="s">
        <v>196</v>
      </c>
      <c r="E184" s="35">
        <v>18</v>
      </c>
      <c r="F184" s="35" t="s">
        <v>8</v>
      </c>
      <c r="G184" s="87" t="s">
        <v>104</v>
      </c>
    </row>
    <row r="185" spans="1:9" ht="15.75" x14ac:dyDescent="0.25">
      <c r="A185" s="34">
        <f>SUM(A180+B185)</f>
        <v>3738</v>
      </c>
      <c r="B185" s="35">
        <v>187</v>
      </c>
      <c r="C185" s="36"/>
      <c r="D185" s="112" t="s">
        <v>199</v>
      </c>
      <c r="E185" s="85">
        <v>54</v>
      </c>
      <c r="F185" s="85"/>
      <c r="G185" s="88" t="s">
        <v>110</v>
      </c>
    </row>
    <row r="186" spans="1:9" ht="15.75" x14ac:dyDescent="0.25">
      <c r="A186" s="34">
        <f>SUM(A180+B186)</f>
        <v>3739</v>
      </c>
      <c r="B186" s="35">
        <v>188</v>
      </c>
      <c r="C186" s="36"/>
      <c r="D186" s="102" t="s">
        <v>200</v>
      </c>
      <c r="E186" s="85">
        <v>1</v>
      </c>
      <c r="F186" s="85">
        <v>73</v>
      </c>
      <c r="G186" s="88" t="s">
        <v>110</v>
      </c>
    </row>
    <row r="187" spans="1:9" ht="15.75" x14ac:dyDescent="0.25">
      <c r="A187" s="34">
        <f>SUM(A180+B187)</f>
        <v>3815</v>
      </c>
      <c r="B187" s="35">
        <v>264</v>
      </c>
      <c r="C187" s="36"/>
      <c r="D187" s="100" t="s">
        <v>201</v>
      </c>
      <c r="E187" s="85">
        <v>76</v>
      </c>
      <c r="F187" s="29">
        <v>76</v>
      </c>
      <c r="G187" s="89" t="s">
        <v>114</v>
      </c>
    </row>
    <row r="188" spans="1:9" ht="15.75" x14ac:dyDescent="0.2">
      <c r="A188" s="34">
        <f>SUM(A180+B188)</f>
        <v>3875</v>
      </c>
      <c r="B188" s="35">
        <v>324</v>
      </c>
      <c r="C188" s="36"/>
      <c r="D188" s="83" t="s">
        <v>197</v>
      </c>
      <c r="E188" s="35">
        <v>60</v>
      </c>
      <c r="F188" s="35" t="s">
        <v>8</v>
      </c>
      <c r="G188" s="87" t="s">
        <v>105</v>
      </c>
      <c r="I188" s="24" t="s">
        <v>8</v>
      </c>
    </row>
    <row r="189" spans="1:9" ht="15.75" x14ac:dyDescent="0.2">
      <c r="A189" s="34">
        <f>SUM(A180+B189)</f>
        <v>3904</v>
      </c>
      <c r="B189" s="35">
        <v>353</v>
      </c>
      <c r="C189" s="36"/>
      <c r="D189" s="101" t="s">
        <v>202</v>
      </c>
      <c r="E189" s="35">
        <v>29</v>
      </c>
      <c r="F189" s="35">
        <v>89</v>
      </c>
      <c r="G189" s="68" t="s">
        <v>110</v>
      </c>
    </row>
    <row r="190" spans="1:9" ht="15.75" x14ac:dyDescent="0.2">
      <c r="A190" s="34">
        <f>SUM(A180+B190)</f>
        <v>3934</v>
      </c>
      <c r="B190" s="35">
        <v>383</v>
      </c>
      <c r="C190" s="36"/>
      <c r="D190" s="101" t="s">
        <v>298</v>
      </c>
      <c r="E190" s="35">
        <v>30</v>
      </c>
      <c r="F190" s="35">
        <v>30</v>
      </c>
      <c r="G190" s="68" t="s">
        <v>114</v>
      </c>
    </row>
    <row r="191" spans="1:9" ht="15.75" x14ac:dyDescent="0.2">
      <c r="A191" s="34"/>
      <c r="B191" s="35"/>
      <c r="C191" s="36"/>
      <c r="D191" s="37"/>
      <c r="E191" s="35"/>
      <c r="F191" s="35"/>
      <c r="G191" s="68"/>
    </row>
    <row r="192" spans="1:9" ht="15.75" x14ac:dyDescent="0.2">
      <c r="A192" s="34"/>
      <c r="B192" s="35"/>
      <c r="C192" s="36"/>
      <c r="D192" s="37" t="s">
        <v>8</v>
      </c>
      <c r="E192" s="35" t="s">
        <v>8</v>
      </c>
      <c r="F192" s="35" t="s">
        <v>8</v>
      </c>
      <c r="G192" s="68" t="s">
        <v>8</v>
      </c>
    </row>
    <row r="193" spans="1:10" ht="15.75" x14ac:dyDescent="0.2">
      <c r="A193" s="34">
        <f>SUM(A180+B193)</f>
        <v>3934</v>
      </c>
      <c r="B193" s="41">
        <v>383</v>
      </c>
      <c r="C193" s="36" t="s">
        <v>8</v>
      </c>
      <c r="D193" s="37" t="s">
        <v>82</v>
      </c>
      <c r="E193" s="35">
        <v>0</v>
      </c>
      <c r="F193" s="35" t="s">
        <v>8</v>
      </c>
      <c r="G193" s="132" t="s">
        <v>295</v>
      </c>
      <c r="I193" s="24" t="s">
        <v>8</v>
      </c>
      <c r="J193" s="1" t="s">
        <v>8</v>
      </c>
    </row>
    <row r="194" spans="1:10" ht="15.75" x14ac:dyDescent="0.2">
      <c r="A194" s="34"/>
      <c r="B194" s="35"/>
      <c r="C194" s="36"/>
      <c r="D194" s="37" t="s">
        <v>224</v>
      </c>
      <c r="E194" s="35" t="s">
        <v>8</v>
      </c>
      <c r="F194" s="35" t="s">
        <v>8</v>
      </c>
      <c r="G194" s="43" t="s">
        <v>250</v>
      </c>
      <c r="I194" s="138" t="s">
        <v>8</v>
      </c>
      <c r="J194" s="139" t="s">
        <v>8</v>
      </c>
    </row>
    <row r="195" spans="1:10" ht="15.75" x14ac:dyDescent="0.2">
      <c r="A195" s="34"/>
      <c r="B195" s="35"/>
      <c r="C195" s="36"/>
      <c r="D195" s="37" t="s">
        <v>293</v>
      </c>
      <c r="E195" s="35" t="s">
        <v>8</v>
      </c>
      <c r="F195" s="35" t="s">
        <v>8</v>
      </c>
      <c r="G195" s="38" t="s">
        <v>8</v>
      </c>
    </row>
    <row r="196" spans="1:10" ht="16.5" thickBot="1" x14ac:dyDescent="0.25">
      <c r="A196" s="44"/>
      <c r="B196" s="45"/>
      <c r="C196" s="46" t="s">
        <v>8</v>
      </c>
      <c r="D196" s="63" t="s">
        <v>294</v>
      </c>
      <c r="E196" s="63" t="s">
        <v>8</v>
      </c>
      <c r="F196" s="63" t="s">
        <v>8</v>
      </c>
      <c r="G196" s="69" t="s">
        <v>8</v>
      </c>
    </row>
    <row r="197" spans="1:10" ht="15.75" x14ac:dyDescent="0.2">
      <c r="A197" s="59" t="s">
        <v>273</v>
      </c>
      <c r="B197" s="31"/>
      <c r="C197" s="31"/>
      <c r="D197" s="32" t="s">
        <v>8</v>
      </c>
      <c r="E197" s="33"/>
      <c r="F197" s="33"/>
      <c r="G197" s="123">
        <v>45904</v>
      </c>
    </row>
    <row r="198" spans="1:10" ht="15.75" x14ac:dyDescent="0.2">
      <c r="A198" s="34">
        <f>A193</f>
        <v>3934</v>
      </c>
      <c r="B198" s="35">
        <v>0</v>
      </c>
      <c r="C198" s="36">
        <v>0.29166666666666669</v>
      </c>
      <c r="D198" s="37" t="s">
        <v>83</v>
      </c>
      <c r="E198" s="35" t="s">
        <v>8</v>
      </c>
      <c r="F198" s="35" t="s">
        <v>8</v>
      </c>
      <c r="G198" s="43" t="s">
        <v>261</v>
      </c>
    </row>
    <row r="199" spans="1:10" ht="15.75" x14ac:dyDescent="0.2">
      <c r="A199" s="34" t="s">
        <v>8</v>
      </c>
      <c r="B199" s="35" t="s">
        <v>8</v>
      </c>
      <c r="C199" s="36"/>
      <c r="D199" s="37" t="s">
        <v>8</v>
      </c>
      <c r="E199" s="35" t="s">
        <v>8</v>
      </c>
      <c r="F199" s="35" t="s">
        <v>8</v>
      </c>
      <c r="G199" s="68" t="s">
        <v>8</v>
      </c>
    </row>
    <row r="200" spans="1:10" ht="15.75" x14ac:dyDescent="0.2">
      <c r="A200" s="34">
        <f>SUM(A198+B200)</f>
        <v>4010</v>
      </c>
      <c r="B200" s="35">
        <v>76</v>
      </c>
      <c r="C200" s="52"/>
      <c r="D200" s="119" t="s">
        <v>227</v>
      </c>
      <c r="E200" s="35">
        <v>76</v>
      </c>
      <c r="F200" s="35" t="s">
        <v>8</v>
      </c>
      <c r="G200" s="68" t="s">
        <v>110</v>
      </c>
    </row>
    <row r="201" spans="1:10" ht="15.75" x14ac:dyDescent="0.2">
      <c r="A201" s="34">
        <f>SUM(A198+B201)</f>
        <v>4013</v>
      </c>
      <c r="B201" s="35">
        <v>79</v>
      </c>
      <c r="C201" s="52"/>
      <c r="D201" s="101" t="s">
        <v>228</v>
      </c>
      <c r="E201" s="35">
        <v>3</v>
      </c>
      <c r="F201" s="35">
        <v>79</v>
      </c>
      <c r="G201" s="68" t="s">
        <v>110</v>
      </c>
    </row>
    <row r="202" spans="1:10" ht="15.75" x14ac:dyDescent="0.2">
      <c r="A202" s="34">
        <f>SUM(A198+B202)</f>
        <v>4100</v>
      </c>
      <c r="B202" s="35">
        <v>166</v>
      </c>
      <c r="C202" s="52"/>
      <c r="D202" s="101" t="s">
        <v>230</v>
      </c>
      <c r="E202" s="35"/>
      <c r="F202" s="35"/>
      <c r="G202" s="68" t="s">
        <v>110</v>
      </c>
    </row>
    <row r="203" spans="1:10" ht="15.75" x14ac:dyDescent="0.2">
      <c r="A203" s="34">
        <f>SUM(A198+B203)</f>
        <v>4101</v>
      </c>
      <c r="B203" s="35">
        <v>167</v>
      </c>
      <c r="C203" s="36"/>
      <c r="D203" s="119" t="s">
        <v>229</v>
      </c>
      <c r="E203" s="35" t="s">
        <v>8</v>
      </c>
      <c r="F203" s="35" t="s">
        <v>8</v>
      </c>
      <c r="G203" s="68" t="s">
        <v>110</v>
      </c>
    </row>
    <row r="204" spans="1:10" ht="15.75" x14ac:dyDescent="0.2">
      <c r="A204" s="34">
        <f t="shared" ref="A204:A206" si="0">SUM(A201+B204)</f>
        <v>4184</v>
      </c>
      <c r="B204" s="35">
        <v>171</v>
      </c>
      <c r="C204" s="36"/>
      <c r="D204" s="120" t="s">
        <v>231</v>
      </c>
      <c r="E204" s="35"/>
      <c r="F204" s="35"/>
      <c r="G204" s="68"/>
    </row>
    <row r="205" spans="1:10" ht="15.75" x14ac:dyDescent="0.2">
      <c r="A205" s="34">
        <f>SUM(A198+B205)</f>
        <v>4105</v>
      </c>
      <c r="B205" s="35">
        <v>171</v>
      </c>
      <c r="C205" s="36"/>
      <c r="D205" s="108" t="s">
        <v>232</v>
      </c>
      <c r="E205" s="35">
        <v>0</v>
      </c>
      <c r="F205" s="35"/>
      <c r="G205" s="68" t="s">
        <v>110</v>
      </c>
    </row>
    <row r="206" spans="1:10" ht="15.75" x14ac:dyDescent="0.2">
      <c r="A206" s="34">
        <f t="shared" si="0"/>
        <v>4291</v>
      </c>
      <c r="B206" s="35">
        <v>190</v>
      </c>
      <c r="C206" s="36"/>
      <c r="D206" s="119" t="s">
        <v>233</v>
      </c>
      <c r="E206" s="35"/>
      <c r="F206" s="35"/>
      <c r="G206" s="68" t="s">
        <v>114</v>
      </c>
    </row>
    <row r="207" spans="1:10" ht="15.75" x14ac:dyDescent="0.2">
      <c r="A207" s="34">
        <f>SUM(A198+B207)</f>
        <v>4184</v>
      </c>
      <c r="B207" s="35">
        <v>250</v>
      </c>
      <c r="C207" s="36"/>
      <c r="D207" s="101" t="s">
        <v>234</v>
      </c>
      <c r="E207" s="35"/>
      <c r="F207" s="35"/>
      <c r="G207" s="68" t="s">
        <v>110</v>
      </c>
    </row>
    <row r="208" spans="1:10" ht="15.75" x14ac:dyDescent="0.2">
      <c r="A208" s="34">
        <f>SUM(A198+B208)</f>
        <v>4214</v>
      </c>
      <c r="B208" s="35">
        <v>280</v>
      </c>
      <c r="C208" s="36"/>
      <c r="D208" s="119" t="s">
        <v>235</v>
      </c>
      <c r="E208" s="35"/>
      <c r="F208" s="35"/>
      <c r="G208" s="68" t="s">
        <v>110</v>
      </c>
    </row>
    <row r="209" spans="1:7" ht="15.75" x14ac:dyDescent="0.2">
      <c r="A209" s="34">
        <f>SUM(A198+B209)</f>
        <v>4248</v>
      </c>
      <c r="B209" s="35">
        <v>314</v>
      </c>
      <c r="C209" s="36"/>
      <c r="D209" s="119" t="s">
        <v>236</v>
      </c>
      <c r="E209" s="35"/>
      <c r="F209" s="35"/>
      <c r="G209" s="68" t="s">
        <v>114</v>
      </c>
    </row>
    <row r="210" spans="1:7" ht="15.75" x14ac:dyDescent="0.2">
      <c r="A210" s="34">
        <f>SUM(A198+B210)</f>
        <v>4259</v>
      </c>
      <c r="B210" s="35">
        <v>325</v>
      </c>
      <c r="C210" s="36"/>
      <c r="D210" s="119" t="s">
        <v>237</v>
      </c>
      <c r="E210" s="35"/>
      <c r="F210" s="35"/>
      <c r="G210" s="68" t="s">
        <v>110</v>
      </c>
    </row>
    <row r="211" spans="1:7" ht="15.75" x14ac:dyDescent="0.2">
      <c r="A211" s="34">
        <f>SUM(A198+B211)</f>
        <v>4289</v>
      </c>
      <c r="B211" s="35">
        <v>355</v>
      </c>
      <c r="C211" s="36"/>
      <c r="D211" s="83" t="s">
        <v>223</v>
      </c>
      <c r="E211" s="35" t="s">
        <v>8</v>
      </c>
      <c r="F211" s="35" t="s">
        <v>8</v>
      </c>
      <c r="G211" s="87" t="s">
        <v>89</v>
      </c>
    </row>
    <row r="212" spans="1:7" ht="15.75" x14ac:dyDescent="0.2">
      <c r="A212" s="34">
        <f>SUM(A198+B212)</f>
        <v>4300</v>
      </c>
      <c r="B212" s="35">
        <v>366</v>
      </c>
      <c r="C212" s="36"/>
      <c r="D212" s="99" t="s">
        <v>195</v>
      </c>
      <c r="E212" s="35" t="s">
        <v>8</v>
      </c>
      <c r="F212" s="35" t="s">
        <v>8</v>
      </c>
      <c r="G212" s="87" t="s">
        <v>90</v>
      </c>
    </row>
    <row r="213" spans="1:7" ht="15.75" x14ac:dyDescent="0.25">
      <c r="A213" s="34">
        <f>SUM(A198+B213)</f>
        <v>3934</v>
      </c>
      <c r="B213" s="35">
        <v>0</v>
      </c>
      <c r="C213" s="36"/>
      <c r="D213" s="118" t="s">
        <v>238</v>
      </c>
      <c r="E213" s="35" t="s">
        <v>8</v>
      </c>
      <c r="F213" s="35" t="s">
        <v>8</v>
      </c>
      <c r="G213" s="117" t="s">
        <v>110</v>
      </c>
    </row>
    <row r="214" spans="1:7" ht="15.75" x14ac:dyDescent="0.2">
      <c r="A214" s="34">
        <f>SUM(A198+B214)</f>
        <v>4317</v>
      </c>
      <c r="B214" s="35">
        <v>383</v>
      </c>
      <c r="C214" s="36"/>
      <c r="D214" s="101" t="s">
        <v>239</v>
      </c>
      <c r="E214" s="35" t="s">
        <v>8</v>
      </c>
      <c r="F214" s="35" t="s">
        <v>8</v>
      </c>
      <c r="G214" s="71" t="s">
        <v>114</v>
      </c>
    </row>
    <row r="215" spans="1:7" ht="15.75" x14ac:dyDescent="0.2">
      <c r="A215" s="34" t="s">
        <v>8</v>
      </c>
      <c r="B215" s="35" t="s">
        <v>8</v>
      </c>
      <c r="C215" s="36"/>
      <c r="D215" s="37" t="s">
        <v>8</v>
      </c>
      <c r="E215" s="35" t="s">
        <v>8</v>
      </c>
      <c r="F215" s="35" t="s">
        <v>8</v>
      </c>
      <c r="G215" s="71" t="s">
        <v>8</v>
      </c>
    </row>
    <row r="216" spans="1:7" ht="15.75" x14ac:dyDescent="0.2">
      <c r="A216" s="34"/>
      <c r="B216" s="35"/>
      <c r="C216" s="36"/>
      <c r="D216" s="37" t="s">
        <v>8</v>
      </c>
      <c r="E216" s="35" t="s">
        <v>8</v>
      </c>
      <c r="F216" s="35" t="s">
        <v>8</v>
      </c>
      <c r="G216" s="71" t="s">
        <v>8</v>
      </c>
    </row>
    <row r="217" spans="1:7" ht="15.75" x14ac:dyDescent="0.2">
      <c r="A217" s="34">
        <f>SUM(A198+B217)</f>
        <v>4317</v>
      </c>
      <c r="B217" s="41">
        <v>383</v>
      </c>
      <c r="C217" s="36" t="s">
        <v>8</v>
      </c>
      <c r="D217" s="37" t="s">
        <v>84</v>
      </c>
      <c r="E217" s="35" t="s">
        <v>8</v>
      </c>
      <c r="F217" s="35" t="s">
        <v>8</v>
      </c>
      <c r="G217" s="132" t="s">
        <v>283</v>
      </c>
    </row>
    <row r="218" spans="1:7" ht="15.75" x14ac:dyDescent="0.2">
      <c r="A218" s="34"/>
      <c r="B218" s="35"/>
      <c r="C218" s="36"/>
      <c r="D218" s="37" t="s">
        <v>224</v>
      </c>
      <c r="E218" s="35" t="s">
        <v>8</v>
      </c>
      <c r="F218" s="35" t="s">
        <v>8</v>
      </c>
      <c r="G218" s="43" t="s">
        <v>250</v>
      </c>
    </row>
    <row r="219" spans="1:7" ht="15.75" x14ac:dyDescent="0.2">
      <c r="A219" s="34"/>
      <c r="B219" s="35"/>
      <c r="C219" s="36"/>
      <c r="D219" s="37" t="s">
        <v>225</v>
      </c>
      <c r="E219" s="35" t="s">
        <v>8</v>
      </c>
      <c r="F219" s="35" t="s">
        <v>8</v>
      </c>
      <c r="G219" s="68" t="s">
        <v>8</v>
      </c>
    </row>
    <row r="220" spans="1:7" ht="16.5" thickBot="1" x14ac:dyDescent="0.25">
      <c r="A220" s="44"/>
      <c r="B220" s="45"/>
      <c r="C220" s="46" t="s">
        <v>8</v>
      </c>
      <c r="D220" s="63" t="s">
        <v>226</v>
      </c>
      <c r="E220" s="45" t="s">
        <v>8</v>
      </c>
      <c r="F220" s="45" t="s">
        <v>8</v>
      </c>
      <c r="G220" s="69" t="s">
        <v>8</v>
      </c>
    </row>
    <row r="221" spans="1:7" ht="15.75" x14ac:dyDescent="0.2">
      <c r="A221" s="59" t="s">
        <v>274</v>
      </c>
      <c r="B221" s="31"/>
      <c r="C221" s="31"/>
      <c r="D221" s="32" t="s">
        <v>8</v>
      </c>
      <c r="E221" s="33"/>
      <c r="F221" s="33"/>
      <c r="G221" s="123">
        <v>45905</v>
      </c>
    </row>
    <row r="222" spans="1:7" ht="15.75" x14ac:dyDescent="0.2">
      <c r="A222" s="34">
        <f>A217</f>
        <v>4317</v>
      </c>
      <c r="B222" s="35">
        <v>0</v>
      </c>
      <c r="C222" s="36">
        <v>0.29166666666666669</v>
      </c>
      <c r="D222" s="37" t="s">
        <v>85</v>
      </c>
      <c r="E222" s="35" t="s">
        <v>8</v>
      </c>
      <c r="F222" s="35" t="s">
        <v>8</v>
      </c>
      <c r="G222" s="43" t="s">
        <v>261</v>
      </c>
    </row>
    <row r="223" spans="1:7" ht="15.75" x14ac:dyDescent="0.25">
      <c r="A223" s="34" t="s">
        <v>8</v>
      </c>
      <c r="B223" s="40" t="s">
        <v>8</v>
      </c>
      <c r="C223" s="52"/>
      <c r="D223" s="37" t="s">
        <v>8</v>
      </c>
      <c r="E223" s="35" t="s">
        <v>8</v>
      </c>
      <c r="F223" s="35" t="s">
        <v>8</v>
      </c>
      <c r="G223" s="113" t="s">
        <v>8</v>
      </c>
    </row>
    <row r="224" spans="1:7" ht="15.75" x14ac:dyDescent="0.2">
      <c r="A224" s="34">
        <f>SUM(A222+B224)</f>
        <v>4368</v>
      </c>
      <c r="B224" s="35">
        <v>51</v>
      </c>
      <c r="C224" s="52"/>
      <c r="D224" s="90" t="s">
        <v>203</v>
      </c>
      <c r="E224" s="35">
        <v>51</v>
      </c>
      <c r="F224" s="35" t="s">
        <v>8</v>
      </c>
      <c r="G224" s="113" t="s">
        <v>108</v>
      </c>
    </row>
    <row r="225" spans="1:7" ht="15.75" x14ac:dyDescent="0.25">
      <c r="A225" s="34">
        <f>SUM(A222+B225)</f>
        <v>4433</v>
      </c>
      <c r="B225" s="35">
        <v>116</v>
      </c>
      <c r="C225" s="52"/>
      <c r="D225" s="91" t="s">
        <v>204</v>
      </c>
      <c r="E225" s="85">
        <v>65</v>
      </c>
      <c r="F225" s="85"/>
      <c r="G225" s="89" t="s">
        <v>110</v>
      </c>
    </row>
    <row r="226" spans="1:7" ht="15.75" x14ac:dyDescent="0.25">
      <c r="A226" s="34">
        <f>SUM(A222+B226)</f>
        <v>4434</v>
      </c>
      <c r="B226" s="35">
        <v>117</v>
      </c>
      <c r="C226" s="52"/>
      <c r="D226" s="102" t="s">
        <v>212</v>
      </c>
      <c r="E226" s="85">
        <v>1</v>
      </c>
      <c r="F226" s="85">
        <v>117</v>
      </c>
      <c r="G226" s="89" t="s">
        <v>110</v>
      </c>
    </row>
    <row r="227" spans="1:7" ht="15.75" x14ac:dyDescent="0.2">
      <c r="A227" s="34">
        <f>SUM(A222+B227)</f>
        <v>4498</v>
      </c>
      <c r="B227" s="35">
        <v>181</v>
      </c>
      <c r="C227" s="52"/>
      <c r="D227" s="83" t="s">
        <v>194</v>
      </c>
      <c r="E227" s="35">
        <v>64</v>
      </c>
      <c r="F227" s="35" t="s">
        <v>8</v>
      </c>
      <c r="G227" s="114" t="s">
        <v>107</v>
      </c>
    </row>
    <row r="228" spans="1:7" ht="15.75" x14ac:dyDescent="0.25">
      <c r="A228" s="34">
        <f t="shared" ref="A228" si="1">SUM(A222+B228)</f>
        <v>4500</v>
      </c>
      <c r="B228" s="35">
        <v>183</v>
      </c>
      <c r="C228" s="36"/>
      <c r="D228" s="102" t="s">
        <v>213</v>
      </c>
      <c r="E228" s="85">
        <v>2</v>
      </c>
      <c r="F228" s="85">
        <v>66</v>
      </c>
      <c r="G228" s="89" t="s">
        <v>110</v>
      </c>
    </row>
    <row r="229" spans="1:7" ht="15.75" x14ac:dyDescent="0.2">
      <c r="A229" s="34">
        <f>SUM(A222+B229)</f>
        <v>4500</v>
      </c>
      <c r="B229" s="35">
        <v>183</v>
      </c>
      <c r="C229" s="52"/>
      <c r="D229" s="108" t="s">
        <v>214</v>
      </c>
      <c r="E229" s="35">
        <v>0</v>
      </c>
      <c r="F229" s="35" t="s">
        <v>8</v>
      </c>
      <c r="G229" s="113" t="s">
        <v>110</v>
      </c>
    </row>
    <row r="230" spans="1:7" ht="15.75" x14ac:dyDescent="0.2">
      <c r="A230" s="34"/>
      <c r="B230" s="35">
        <v>262</v>
      </c>
      <c r="C230" s="52"/>
      <c r="D230" s="90" t="s">
        <v>205</v>
      </c>
      <c r="E230" s="35">
        <v>79</v>
      </c>
      <c r="F230" s="35"/>
      <c r="G230" s="113" t="s">
        <v>114</v>
      </c>
    </row>
    <row r="231" spans="1:7" ht="15.75" x14ac:dyDescent="0.25">
      <c r="A231" s="34"/>
      <c r="B231" s="35">
        <v>304</v>
      </c>
      <c r="C231" s="52" t="s">
        <v>8</v>
      </c>
      <c r="D231" s="102" t="s">
        <v>215</v>
      </c>
      <c r="E231" s="85">
        <v>42</v>
      </c>
      <c r="F231" s="85">
        <v>121</v>
      </c>
      <c r="G231" s="113" t="s">
        <v>114</v>
      </c>
    </row>
    <row r="232" spans="1:7" ht="15.75" x14ac:dyDescent="0.2">
      <c r="A232" s="34"/>
      <c r="B232" s="35">
        <v>326</v>
      </c>
      <c r="C232" s="52" t="s">
        <v>8</v>
      </c>
      <c r="D232" s="90" t="s">
        <v>206</v>
      </c>
      <c r="E232" s="35">
        <v>22</v>
      </c>
      <c r="F232" s="35"/>
      <c r="G232" s="113" t="s">
        <v>114</v>
      </c>
    </row>
    <row r="233" spans="1:7" ht="15.75" x14ac:dyDescent="0.2">
      <c r="A233" s="34"/>
      <c r="B233" s="35">
        <v>423</v>
      </c>
      <c r="C233" s="52" t="s">
        <v>8</v>
      </c>
      <c r="D233" s="90" t="s">
        <v>207</v>
      </c>
      <c r="E233" s="35">
        <v>97</v>
      </c>
      <c r="F233" s="35"/>
      <c r="G233" s="113" t="s">
        <v>110</v>
      </c>
    </row>
    <row r="234" spans="1:7" ht="15.75" x14ac:dyDescent="0.2">
      <c r="A234" s="34"/>
      <c r="B234" s="35">
        <v>426</v>
      </c>
      <c r="C234" s="52" t="s">
        <v>8</v>
      </c>
      <c r="D234" s="101" t="s">
        <v>211</v>
      </c>
      <c r="E234" s="35">
        <v>3</v>
      </c>
      <c r="F234" s="35">
        <v>122</v>
      </c>
      <c r="G234" s="113" t="s">
        <v>114</v>
      </c>
    </row>
    <row r="235" spans="1:7" ht="15.75" x14ac:dyDescent="0.2">
      <c r="A235" s="34"/>
      <c r="B235" s="35"/>
      <c r="C235" s="52"/>
      <c r="D235" s="37" t="s">
        <v>8</v>
      </c>
      <c r="E235" s="35"/>
      <c r="F235" s="35"/>
      <c r="G235" s="113"/>
    </row>
    <row r="236" spans="1:7" ht="15.75" x14ac:dyDescent="0.2">
      <c r="A236" s="34"/>
      <c r="B236" s="35"/>
      <c r="C236" s="36"/>
      <c r="D236" s="37" t="s">
        <v>8</v>
      </c>
      <c r="E236" s="35" t="s">
        <v>8</v>
      </c>
      <c r="F236" s="35" t="s">
        <v>8</v>
      </c>
      <c r="G236" s="113" t="s">
        <v>8</v>
      </c>
    </row>
    <row r="237" spans="1:7" ht="15.75" x14ac:dyDescent="0.2">
      <c r="A237" s="34">
        <f>SUM(A222+B237)</f>
        <v>4743</v>
      </c>
      <c r="B237" s="41">
        <v>426</v>
      </c>
      <c r="C237" s="36" t="s">
        <v>8</v>
      </c>
      <c r="D237" s="37" t="s">
        <v>86</v>
      </c>
      <c r="E237" s="35">
        <v>0</v>
      </c>
      <c r="F237" s="35" t="s">
        <v>8</v>
      </c>
      <c r="G237" s="133" t="s">
        <v>260</v>
      </c>
    </row>
    <row r="238" spans="1:7" ht="15.75" x14ac:dyDescent="0.2">
      <c r="A238" s="34"/>
      <c r="B238" s="35"/>
      <c r="C238" s="36"/>
      <c r="D238" s="37" t="s">
        <v>208</v>
      </c>
      <c r="E238" s="35" t="s">
        <v>8</v>
      </c>
      <c r="F238" s="35" t="s">
        <v>8</v>
      </c>
      <c r="G238" s="134" t="s">
        <v>250</v>
      </c>
    </row>
    <row r="239" spans="1:7" ht="15.75" x14ac:dyDescent="0.2">
      <c r="A239" s="34"/>
      <c r="B239" s="35"/>
      <c r="C239" s="36"/>
      <c r="D239" s="37" t="s">
        <v>209</v>
      </c>
      <c r="E239" s="35" t="s">
        <v>8</v>
      </c>
      <c r="F239" s="35" t="s">
        <v>8</v>
      </c>
      <c r="G239" s="68" t="s">
        <v>8</v>
      </c>
    </row>
    <row r="240" spans="1:7" ht="16.5" thickBot="1" x14ac:dyDescent="0.25">
      <c r="A240" s="44"/>
      <c r="B240" s="45"/>
      <c r="C240" s="46" t="s">
        <v>8</v>
      </c>
      <c r="D240" s="63" t="s">
        <v>210</v>
      </c>
      <c r="E240" s="45" t="s">
        <v>8</v>
      </c>
      <c r="F240" s="45" t="s">
        <v>8</v>
      </c>
      <c r="G240" s="69" t="s">
        <v>8</v>
      </c>
    </row>
    <row r="241" spans="1:7" ht="15.75" x14ac:dyDescent="0.2">
      <c r="A241" s="59" t="s">
        <v>275</v>
      </c>
      <c r="B241" s="31"/>
      <c r="C241" s="31"/>
      <c r="D241" s="32" t="s">
        <v>8</v>
      </c>
      <c r="E241" s="33"/>
      <c r="F241" s="33"/>
      <c r="G241" s="123">
        <v>45906</v>
      </c>
    </row>
    <row r="242" spans="1:7" ht="15.75" x14ac:dyDescent="0.2">
      <c r="A242" s="34">
        <f>A237</f>
        <v>4743</v>
      </c>
      <c r="B242" s="35">
        <v>0</v>
      </c>
      <c r="C242" s="36">
        <v>0.29166666666666669</v>
      </c>
      <c r="D242" s="37" t="s">
        <v>87</v>
      </c>
      <c r="E242" s="37" t="s">
        <v>8</v>
      </c>
      <c r="F242" s="37" t="s">
        <v>8</v>
      </c>
      <c r="G242" s="43" t="s">
        <v>261</v>
      </c>
    </row>
    <row r="243" spans="1:7" ht="15.75" x14ac:dyDescent="0.2">
      <c r="A243" s="34"/>
      <c r="B243" s="35"/>
      <c r="C243" s="52"/>
      <c r="D243" s="37" t="s">
        <v>8</v>
      </c>
      <c r="E243" s="35" t="s">
        <v>8</v>
      </c>
      <c r="F243" s="35" t="s">
        <v>8</v>
      </c>
      <c r="G243" s="68" t="s">
        <v>8</v>
      </c>
    </row>
    <row r="244" spans="1:7" ht="15.75" x14ac:dyDescent="0.2">
      <c r="A244" s="34">
        <f>SUM(A242+B244)</f>
        <v>4833</v>
      </c>
      <c r="B244" s="35">
        <v>90</v>
      </c>
      <c r="C244" s="52"/>
      <c r="D244" s="101" t="s">
        <v>217</v>
      </c>
      <c r="E244" s="35">
        <v>90</v>
      </c>
      <c r="F244" s="35">
        <v>90</v>
      </c>
      <c r="G244" s="68" t="s">
        <v>110</v>
      </c>
    </row>
    <row r="245" spans="1:7" ht="15.75" x14ac:dyDescent="0.2">
      <c r="A245" s="34">
        <f>SUM(A242+B245)</f>
        <v>4833</v>
      </c>
      <c r="B245" s="35">
        <v>90</v>
      </c>
      <c r="C245" s="52"/>
      <c r="D245" s="90" t="s">
        <v>218</v>
      </c>
      <c r="E245" s="35">
        <v>0</v>
      </c>
      <c r="F245" s="35" t="s">
        <v>8</v>
      </c>
      <c r="G245" s="68" t="s">
        <v>110</v>
      </c>
    </row>
    <row r="246" spans="1:7" ht="15.75" x14ac:dyDescent="0.2">
      <c r="A246" s="34">
        <f>SUM(A242+B246)</f>
        <v>4932</v>
      </c>
      <c r="B246" s="35">
        <v>189</v>
      </c>
      <c r="C246" s="52"/>
      <c r="D246" s="83" t="s">
        <v>186</v>
      </c>
      <c r="E246" s="35">
        <v>99</v>
      </c>
      <c r="F246" s="35" t="s">
        <v>8</v>
      </c>
      <c r="G246" s="87" t="s">
        <v>91</v>
      </c>
    </row>
    <row r="247" spans="1:7" ht="15.75" x14ac:dyDescent="0.2">
      <c r="A247" s="34">
        <f>SUM(A242+B247)</f>
        <v>4936</v>
      </c>
      <c r="B247" s="35">
        <v>193</v>
      </c>
      <c r="C247" s="52"/>
      <c r="D247" s="108" t="s">
        <v>219</v>
      </c>
      <c r="E247" s="35">
        <v>4</v>
      </c>
      <c r="F247" s="35">
        <v>103</v>
      </c>
      <c r="G247" s="68" t="s">
        <v>114</v>
      </c>
    </row>
    <row r="248" spans="1:7" ht="15.75" x14ac:dyDescent="0.2">
      <c r="A248" s="34">
        <f>SUM(A242+B248)</f>
        <v>4936</v>
      </c>
      <c r="B248" s="35">
        <v>193</v>
      </c>
      <c r="C248" s="36"/>
      <c r="D248" s="101" t="s">
        <v>220</v>
      </c>
      <c r="E248" s="35">
        <v>0</v>
      </c>
      <c r="F248" s="35" t="s">
        <v>8</v>
      </c>
      <c r="G248" s="68" t="s">
        <v>114</v>
      </c>
    </row>
    <row r="249" spans="1:7" ht="15.75" x14ac:dyDescent="0.2">
      <c r="A249" s="34">
        <f>SUM(A242+B249)</f>
        <v>5063</v>
      </c>
      <c r="B249" s="35">
        <v>320</v>
      </c>
      <c r="C249" s="52"/>
      <c r="D249" s="101" t="s">
        <v>221</v>
      </c>
      <c r="E249" s="35">
        <v>127</v>
      </c>
      <c r="F249" s="35">
        <v>127</v>
      </c>
      <c r="G249" s="68" t="s">
        <v>114</v>
      </c>
    </row>
    <row r="250" spans="1:7" ht="15.75" x14ac:dyDescent="0.2">
      <c r="A250" s="34">
        <f>SUM(A242+B250)</f>
        <v>5174</v>
      </c>
      <c r="B250" s="35">
        <v>431</v>
      </c>
      <c r="C250" s="36"/>
      <c r="D250" s="101" t="s">
        <v>222</v>
      </c>
      <c r="E250" s="35">
        <v>111</v>
      </c>
      <c r="F250" s="35">
        <v>111</v>
      </c>
      <c r="G250" s="68" t="s">
        <v>110</v>
      </c>
    </row>
    <row r="251" spans="1:7" ht="15.75" x14ac:dyDescent="0.2">
      <c r="A251" s="34" t="s">
        <v>8</v>
      </c>
      <c r="B251" s="35" t="s">
        <v>8</v>
      </c>
      <c r="C251" s="36" t="s">
        <v>8</v>
      </c>
      <c r="D251" s="37" t="s">
        <v>8</v>
      </c>
      <c r="E251" s="35" t="s">
        <v>8</v>
      </c>
      <c r="F251" s="35" t="s">
        <v>8</v>
      </c>
      <c r="G251" s="68" t="s">
        <v>8</v>
      </c>
    </row>
    <row r="252" spans="1:7" ht="15.75" x14ac:dyDescent="0.2">
      <c r="A252" s="34"/>
      <c r="B252" s="35"/>
      <c r="C252" s="36"/>
      <c r="D252" s="37" t="s">
        <v>8</v>
      </c>
      <c r="E252" s="35" t="s">
        <v>8</v>
      </c>
      <c r="F252" s="35" t="s">
        <v>8</v>
      </c>
      <c r="G252" s="68" t="s">
        <v>8</v>
      </c>
    </row>
    <row r="253" spans="1:7" ht="15.75" x14ac:dyDescent="0.2">
      <c r="A253" s="34">
        <f>SUM(A242+B253)</f>
        <v>5233</v>
      </c>
      <c r="B253" s="35">
        <v>490</v>
      </c>
      <c r="C253" s="36" t="s">
        <v>8</v>
      </c>
      <c r="D253" s="37" t="s">
        <v>88</v>
      </c>
      <c r="E253" s="35">
        <v>59</v>
      </c>
      <c r="F253" s="35" t="s">
        <v>8</v>
      </c>
      <c r="G253" s="68" t="s">
        <v>8</v>
      </c>
    </row>
    <row r="254" spans="1:7" ht="15.75" x14ac:dyDescent="0.2">
      <c r="A254" s="34"/>
      <c r="B254" s="35"/>
      <c r="C254" s="36"/>
      <c r="D254" s="37" t="s">
        <v>8</v>
      </c>
      <c r="E254" s="35" t="s">
        <v>8</v>
      </c>
      <c r="F254" s="35" t="s">
        <v>8</v>
      </c>
      <c r="G254" s="68" t="s">
        <v>8</v>
      </c>
    </row>
    <row r="255" spans="1:7" ht="15.75" x14ac:dyDescent="0.2">
      <c r="A255" s="34"/>
      <c r="B255" s="35"/>
      <c r="C255" s="36"/>
      <c r="D255" s="37" t="s">
        <v>8</v>
      </c>
      <c r="E255" s="35" t="s">
        <v>8</v>
      </c>
      <c r="F255" s="35" t="s">
        <v>8</v>
      </c>
      <c r="G255" s="68" t="s">
        <v>8</v>
      </c>
    </row>
    <row r="256" spans="1:7" ht="16.5" thickBot="1" x14ac:dyDescent="0.25">
      <c r="A256" s="44"/>
      <c r="B256" s="45"/>
      <c r="C256" s="46" t="s">
        <v>8</v>
      </c>
      <c r="D256" s="63" t="s">
        <v>8</v>
      </c>
      <c r="E256" s="45" t="s">
        <v>8</v>
      </c>
      <c r="F256" s="45" t="s">
        <v>8</v>
      </c>
      <c r="G256" s="69" t="s">
        <v>8</v>
      </c>
    </row>
  </sheetData>
  <mergeCells count="2">
    <mergeCell ref="A1:G1"/>
    <mergeCell ref="A2:B2"/>
  </mergeCells>
  <hyperlinks>
    <hyperlink ref="G18" r:id="rId1" display="Hotel Link" xr:uid="{F338C606-082B-46D6-9DA5-BA3F52AE4865}"/>
    <hyperlink ref="G195" r:id="rId2" display="Hotel Link" xr:uid="{126CEAC3-12C8-4D43-A41E-D162D51C2E3B}"/>
    <hyperlink ref="G141" r:id="rId3" display="Hotel Link" xr:uid="{3B9DFE15-E452-4ED8-B3FA-76D112608C4C}"/>
    <hyperlink ref="G17" r:id="rId4" xr:uid="{14AE7697-4021-4C7A-A4C1-474DE39A9B3D}"/>
    <hyperlink ref="G33" r:id="rId5" xr:uid="{59B1230C-1C37-4C86-9BB2-AEE81401A178}"/>
    <hyperlink ref="G50" r:id="rId6" xr:uid="{99691A6C-8588-4875-A494-9E7621B9CC78}"/>
    <hyperlink ref="G70" r:id="rId7" xr:uid="{E565712E-7F6F-4494-B48A-EDE4C0E3F4FB}"/>
    <hyperlink ref="G88" r:id="rId8" xr:uid="{F9A42167-1032-4CE5-AE0E-B4EA7A0C0343}"/>
    <hyperlink ref="G106" r:id="rId9" xr:uid="{4C66C6AB-A320-4730-B9CA-9E6DBD9FE0C6}"/>
    <hyperlink ref="G125" r:id="rId10" xr:uid="{B10C5491-8EF4-4DCF-8762-EB77399979E2}"/>
    <hyperlink ref="G161" r:id="rId11" xr:uid="{C41CAEE1-A08E-4496-AB5B-6683CFE781A4}"/>
    <hyperlink ref="G176" r:id="rId12" xr:uid="{6D03EB1A-6F5D-44D9-AA6B-FFE393FC4E03}"/>
    <hyperlink ref="G194" r:id="rId13" xr:uid="{AB09F953-718D-4C2E-9FB6-84D5A6859E97}"/>
    <hyperlink ref="G218" r:id="rId14" xr:uid="{E1BF61E3-987B-4A49-A281-88DF9278BF43}"/>
    <hyperlink ref="G238" r:id="rId15" xr:uid="{188C5A57-D4CD-475C-BADC-765F116588CF}"/>
    <hyperlink ref="G5" r:id="rId16" xr:uid="{B6E0DE36-1AF8-45CC-8AFD-AD42C593569C}"/>
    <hyperlink ref="G21" r:id="rId17" xr:uid="{C758A93C-DD61-4524-9951-9E5A576087CB}"/>
    <hyperlink ref="G37" r:id="rId18" xr:uid="{3D4A3B9C-7C98-42AB-BD4A-3082543C2F79}"/>
    <hyperlink ref="G54" r:id="rId19" xr:uid="{108FEBD3-A642-4369-B954-29DBBF9B5369}"/>
    <hyperlink ref="G74" r:id="rId20" xr:uid="{F64878FE-69C4-47AB-B664-A5CB2D814C7A}"/>
    <hyperlink ref="G92" r:id="rId21" xr:uid="{6220088A-E375-4049-A0AE-29E48099AE94}"/>
    <hyperlink ref="G110" r:id="rId22" xr:uid="{74FED2CC-13C9-448B-9F31-F4D8855286B6}"/>
    <hyperlink ref="G129" r:id="rId23" xr:uid="{11A36DB5-06B2-48E5-9EDB-E331CB6C1998}"/>
    <hyperlink ref="G144" r:id="rId24" xr:uid="{948F724D-D1A3-42B1-8707-DCCF07BF2D3A}"/>
    <hyperlink ref="G165" r:id="rId25" xr:uid="{58BC6156-75F8-4571-B52C-CE0CDD3BB8FA}"/>
    <hyperlink ref="G180" r:id="rId26" xr:uid="{7D5AFB46-BB6D-40CF-A40A-DD09D0D9610F}"/>
    <hyperlink ref="G198" r:id="rId27" xr:uid="{6CB33C51-6E9A-413A-BFDB-F1D62BF665FA}"/>
    <hyperlink ref="G222" r:id="rId28" xr:uid="{2244B5D6-DC13-4684-AFD9-58E4F5D3D6E5}"/>
    <hyperlink ref="G242" r:id="rId29" xr:uid="{BE63E7E6-D3B3-44CF-A82C-331546BFB9E0}"/>
  </hyperlinks>
  <pageMargins left="0.25" right="0.25" top="0.75" bottom="0.75" header="0.3" footer="0.3"/>
  <pageSetup scale="70" orientation="landscape" r:id="rId30"/>
  <rowBreaks count="13" manualBreakCount="13">
    <brk id="19" max="16383" man="1"/>
    <brk id="35" max="16383" man="1"/>
    <brk id="52" max="16383" man="1"/>
    <brk id="72" max="16383" man="1"/>
    <brk id="90" max="16383" man="1"/>
    <brk id="108" max="16383" man="1"/>
    <brk id="127" max="16383" man="1"/>
    <brk id="142" max="16383" man="1"/>
    <brk id="163" max="16383" man="1"/>
    <brk id="178" max="16383" man="1"/>
    <brk id="196" max="16383" man="1"/>
    <brk id="220" max="16383" man="1"/>
    <brk id="240" max="16383" man="1"/>
  </rowBreaks>
  <colBreaks count="1" manualBreakCount="1">
    <brk id="7" max="1048575" man="1"/>
  </colBreaks>
  <ignoredErrors>
    <ignoredError sqref="A245 A205" formula="1"/>
  </ignoredErrors>
  <drawing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6123-36DC-49A9-97BA-A083A09C5695}">
  <dimension ref="A2:B21"/>
  <sheetViews>
    <sheetView workbookViewId="0">
      <selection activeCell="B2" sqref="B2:B21"/>
    </sheetView>
  </sheetViews>
  <sheetFormatPr defaultRowHeight="15" x14ac:dyDescent="0.25"/>
  <cols>
    <col min="1" max="1" width="9.140625" style="25"/>
    <col min="2" max="2" width="17.7109375" customWidth="1"/>
  </cols>
  <sheetData>
    <row r="2" spans="1:2" x14ac:dyDescent="0.25">
      <c r="A2" s="25">
        <v>1</v>
      </c>
      <c r="B2" t="s">
        <v>10</v>
      </c>
    </row>
    <row r="3" spans="1:2" x14ac:dyDescent="0.25">
      <c r="A3" s="25">
        <v>2</v>
      </c>
      <c r="B3" t="s">
        <v>53</v>
      </c>
    </row>
    <row r="4" spans="1:2" x14ac:dyDescent="0.25">
      <c r="A4" s="25">
        <v>3</v>
      </c>
      <c r="B4" t="s">
        <v>54</v>
      </c>
    </row>
    <row r="5" spans="1:2" x14ac:dyDescent="0.25">
      <c r="A5" s="25">
        <v>4</v>
      </c>
      <c r="B5" t="s">
        <v>55</v>
      </c>
    </row>
    <row r="6" spans="1:2" x14ac:dyDescent="0.25">
      <c r="A6" s="25">
        <v>5</v>
      </c>
      <c r="B6" t="s">
        <v>51</v>
      </c>
    </row>
    <row r="7" spans="1:2" x14ac:dyDescent="0.25">
      <c r="A7" s="25">
        <v>6</v>
      </c>
      <c r="B7" t="s">
        <v>52</v>
      </c>
    </row>
    <row r="8" spans="1:2" x14ac:dyDescent="0.25">
      <c r="A8" s="25">
        <v>7</v>
      </c>
      <c r="B8" t="s">
        <v>50</v>
      </c>
    </row>
    <row r="9" spans="1:2" x14ac:dyDescent="0.25">
      <c r="A9" s="25">
        <v>8</v>
      </c>
      <c r="B9" t="s">
        <v>49</v>
      </c>
    </row>
    <row r="10" spans="1:2" x14ac:dyDescent="0.25">
      <c r="A10" s="25">
        <v>9</v>
      </c>
      <c r="B10" t="s">
        <v>56</v>
      </c>
    </row>
    <row r="11" spans="1:2" x14ac:dyDescent="0.25">
      <c r="A11" s="25">
        <v>10</v>
      </c>
      <c r="B11" t="s">
        <v>57</v>
      </c>
    </row>
    <row r="12" spans="1:2" x14ac:dyDescent="0.25">
      <c r="A12" s="25">
        <v>11</v>
      </c>
      <c r="B12" t="s">
        <v>45</v>
      </c>
    </row>
    <row r="13" spans="1:2" x14ac:dyDescent="0.25">
      <c r="A13" s="25">
        <v>12</v>
      </c>
      <c r="B13" t="s">
        <v>44</v>
      </c>
    </row>
    <row r="14" spans="1:2" x14ac:dyDescent="0.25">
      <c r="A14" s="25">
        <v>13</v>
      </c>
      <c r="B14" t="s">
        <v>43</v>
      </c>
    </row>
    <row r="15" spans="1:2" x14ac:dyDescent="0.25">
      <c r="A15" s="25">
        <v>14</v>
      </c>
      <c r="B15" t="s">
        <v>46</v>
      </c>
    </row>
    <row r="16" spans="1:2" x14ac:dyDescent="0.25">
      <c r="A16" s="25">
        <v>15</v>
      </c>
      <c r="B16" t="s">
        <v>48</v>
      </c>
    </row>
    <row r="17" spans="1:2" x14ac:dyDescent="0.25">
      <c r="A17" s="25">
        <v>16</v>
      </c>
      <c r="B17" t="s">
        <v>47</v>
      </c>
    </row>
    <row r="18" spans="1:2" x14ac:dyDescent="0.25">
      <c r="A18" s="25">
        <v>17</v>
      </c>
      <c r="B18" t="s">
        <v>58</v>
      </c>
    </row>
    <row r="19" spans="1:2" x14ac:dyDescent="0.25">
      <c r="A19" s="25">
        <v>18</v>
      </c>
      <c r="B19" t="s">
        <v>59</v>
      </c>
    </row>
    <row r="20" spans="1:2" x14ac:dyDescent="0.25">
      <c r="A20" s="25">
        <v>19</v>
      </c>
      <c r="B20" t="s">
        <v>60</v>
      </c>
    </row>
    <row r="21" spans="1:2" x14ac:dyDescent="0.25">
      <c r="A21" s="25">
        <v>20</v>
      </c>
      <c r="B2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03307-093A-410B-9B66-3FB91EB3AC17}">
  <dimension ref="A1:C17"/>
  <sheetViews>
    <sheetView workbookViewId="0">
      <selection activeCell="C6" sqref="C6"/>
    </sheetView>
  </sheetViews>
  <sheetFormatPr defaultRowHeight="15" x14ac:dyDescent="0.25"/>
  <cols>
    <col min="1" max="1" width="9.140625" style="25"/>
    <col min="2" max="2" width="16.7109375" bestFit="1" customWidth="1"/>
    <col min="3" max="3" width="15.5703125" bestFit="1" customWidth="1"/>
  </cols>
  <sheetData>
    <row r="1" spans="1:3" x14ac:dyDescent="0.25">
      <c r="B1" s="26" t="s">
        <v>38</v>
      </c>
      <c r="C1" s="26" t="s">
        <v>8</v>
      </c>
    </row>
    <row r="3" spans="1:3" x14ac:dyDescent="0.25">
      <c r="A3" s="25">
        <v>1</v>
      </c>
    </row>
    <row r="4" spans="1:3" x14ac:dyDescent="0.25">
      <c r="A4" s="25">
        <v>2</v>
      </c>
    </row>
    <row r="5" spans="1:3" x14ac:dyDescent="0.25">
      <c r="A5" s="25">
        <v>3</v>
      </c>
    </row>
    <row r="6" spans="1:3" x14ac:dyDescent="0.25">
      <c r="A6" s="25">
        <v>4</v>
      </c>
    </row>
    <row r="7" spans="1:3" x14ac:dyDescent="0.25">
      <c r="A7" s="25">
        <v>5</v>
      </c>
    </row>
    <row r="8" spans="1:3" x14ac:dyDescent="0.25">
      <c r="A8" s="25">
        <v>6</v>
      </c>
    </row>
    <row r="12" spans="1:3" x14ac:dyDescent="0.25">
      <c r="B12" t="s">
        <v>39</v>
      </c>
    </row>
    <row r="13" spans="1:3" x14ac:dyDescent="0.25">
      <c r="A13" s="25">
        <v>1</v>
      </c>
    </row>
    <row r="14" spans="1:3" x14ac:dyDescent="0.25">
      <c r="A14" s="25">
        <v>2</v>
      </c>
    </row>
    <row r="15" spans="1:3" x14ac:dyDescent="0.25">
      <c r="A15" s="25">
        <v>3</v>
      </c>
    </row>
    <row r="16" spans="1:3" x14ac:dyDescent="0.25">
      <c r="A16" s="25">
        <v>4</v>
      </c>
    </row>
    <row r="17" spans="1:1" x14ac:dyDescent="0.25">
      <c r="A17" s="25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C388D-CC4D-45AF-9AF6-561986BAD5FA}">
  <dimension ref="A1:A9"/>
  <sheetViews>
    <sheetView workbookViewId="0">
      <selection activeCell="A8" sqref="A8"/>
    </sheetView>
  </sheetViews>
  <sheetFormatPr defaultRowHeight="15" x14ac:dyDescent="0.25"/>
  <cols>
    <col min="1" max="1" width="27.85546875" bestFit="1" customWidth="1"/>
    <col min="2" max="2" width="42.140625" bestFit="1" customWidth="1"/>
    <col min="3" max="3" width="19.140625" bestFit="1" customWidth="1"/>
    <col min="4" max="4" width="18.85546875" bestFit="1" customWidth="1"/>
  </cols>
  <sheetData>
    <row r="1" spans="1:1" x14ac:dyDescent="0.25">
      <c r="A1" s="26" t="s">
        <v>3</v>
      </c>
    </row>
    <row r="3" spans="1:1" x14ac:dyDescent="0.25">
      <c r="A3" t="s">
        <v>245</v>
      </c>
    </row>
    <row r="4" spans="1:1" x14ac:dyDescent="0.25">
      <c r="A4" t="s">
        <v>247</v>
      </c>
    </row>
    <row r="5" spans="1:1" x14ac:dyDescent="0.25">
      <c r="A5" t="s">
        <v>246</v>
      </c>
    </row>
    <row r="6" spans="1:1" x14ac:dyDescent="0.25">
      <c r="A6" t="s">
        <v>278</v>
      </c>
    </row>
    <row r="7" spans="1:1" x14ac:dyDescent="0.25">
      <c r="A7" t="s">
        <v>277</v>
      </c>
    </row>
    <row r="8" spans="1:1" x14ac:dyDescent="0.25">
      <c r="A8" t="s">
        <v>280</v>
      </c>
    </row>
    <row r="9" spans="1:1" x14ac:dyDescent="0.25">
      <c r="A9" t="s">
        <v>279</v>
      </c>
    </row>
  </sheetData>
  <hyperlinks>
    <hyperlink ref="B3" r:id="rId1" display="Vietnam Veteran's Memorial" xr:uid="{E3D6D84B-617D-49BB-A1B3-4487829FDB30}"/>
    <hyperlink ref="B5" r:id="rId2" display="Pikes Peak" xr:uid="{9B5DC959-879B-4894-BDE3-341C30749A49}"/>
    <hyperlink ref="B6" r:id="rId3" display="Badlands National Park" xr:uid="{B014300C-E9F9-4B04-AD7D-9088748BF77F}"/>
    <hyperlink ref="B7" r:id="rId4" display="Devil's Tower" xr:uid="{FB5F57DE-AACB-4AB5-87F7-4D4956FAEF8B}"/>
    <hyperlink ref="B8" r:id="rId5" display="Crazy Horse Monument" xr:uid="{11FE5619-3FCB-4C42-BCB9-7473C58625AA}"/>
    <hyperlink ref="B9" r:id="rId6" display="Needles Highway" xr:uid="{BEF82062-C5A8-4CD0-970F-E82EA8FAE214}"/>
    <hyperlink ref="B10" r:id="rId7" display="Mount Rushmore" xr:uid="{FB4459B6-8C20-476D-A7D4-9D6CEDD8DE26}"/>
    <hyperlink ref="B11" r:id="rId8" display="Rally" xr:uid="{B455B8BD-0730-4617-B0D3-9E10BE0AEF5D}"/>
    <hyperlink ref="B12" r:id="rId9" display="Geographical Center of the Nation" xr:uid="{812B61B0-DB58-4DEB-BB6E-6935FD5CEDAD}"/>
    <hyperlink ref="B13" r:id="rId10" display="Theodore Roosevelt National Park" xr:uid="{6A9CC93C-84CD-4EC1-8BC4-04CAB5D1696D}"/>
    <hyperlink ref="B14" r:id="rId11" display="Little Big Horn National Monument" xr:uid="{CA576700-D591-4231-A7CD-1675024C4434}"/>
    <hyperlink ref="B15" r:id="rId12" display="Beartooth Pass" xr:uid="{5E88ED1B-858C-4617-9FB2-CB804242773D}"/>
    <hyperlink ref="B18" r:id="rId13" display="Grand Tetons" xr:uid="{443E2204-15F4-4E84-9F7C-ADB13D7AE8AF}"/>
    <hyperlink ref="B19" r:id="rId14" display="Jackson Town Square" xr:uid="{A8D9AA46-292F-4BCD-9D75-0F4F03B2C03E}"/>
    <hyperlink ref="B21" r:id="rId15" display="Million Dollar Highway" xr:uid="{8390A893-E6F2-44AF-838B-9318F7B6C716}"/>
    <hyperlink ref="B20" r:id="rId16" display="Flaming Gorge" xr:uid="{AE2FBC1F-2EBF-42D4-9EB6-D972CFA1CF01}"/>
    <hyperlink ref="B22" r:id="rId17" display="Mexican Hat Rock" xr:uid="{5B33FA97-9360-4602-9054-E2D9D110611D}"/>
    <hyperlink ref="B23" r:id="rId18" display="Train Depot" xr:uid="{E45F21A1-5FA5-478E-91BE-8777A366D5CC}"/>
    <hyperlink ref="B24" r:id="rId19" display="World's Largest Pistachio" xr:uid="{DD866BD5-EF70-4DDB-859A-6CEAC76D3E65}"/>
    <hyperlink ref="B25" r:id="rId20" display="Aliens" xr:uid="{E7FCF850-3CAD-4760-822D-CF33982D3AF2}"/>
    <hyperlink ref="B16" r:id="rId21" display="Old Faithful" xr:uid="{43D2AF46-A1E6-4121-868A-C5D3F6566305}"/>
    <hyperlink ref="B17" r:id="rId22" display="Grand Prismatic Springs" xr:uid="{EFF15CA2-7F79-4835-A051-80C2EBBF78E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2EA4-A563-4A97-9655-8E421445FB2A}">
  <dimension ref="A1:B27"/>
  <sheetViews>
    <sheetView workbookViewId="0">
      <selection activeCell="D17" sqref="D17"/>
    </sheetView>
  </sheetViews>
  <sheetFormatPr defaultRowHeight="15" x14ac:dyDescent="0.25"/>
  <cols>
    <col min="1" max="1" width="9.140625" style="25"/>
    <col min="2" max="2" width="15.28515625" bestFit="1" customWidth="1"/>
  </cols>
  <sheetData>
    <row r="1" spans="1:2" x14ac:dyDescent="0.25">
      <c r="B1" s="66" t="s">
        <v>241</v>
      </c>
    </row>
    <row r="2" spans="1:2" x14ac:dyDescent="0.25">
      <c r="B2" s="66"/>
    </row>
    <row r="3" spans="1:2" x14ac:dyDescent="0.25">
      <c r="A3" s="25">
        <v>1</v>
      </c>
      <c r="B3" t="s">
        <v>43</v>
      </c>
    </row>
    <row r="4" spans="1:2" x14ac:dyDescent="0.25">
      <c r="A4" s="25">
        <v>2</v>
      </c>
      <c r="B4" t="s">
        <v>44</v>
      </c>
    </row>
    <row r="5" spans="1:2" x14ac:dyDescent="0.25">
      <c r="A5" s="25">
        <v>3</v>
      </c>
      <c r="B5" t="s">
        <v>45</v>
      </c>
    </row>
    <row r="6" spans="1:2" x14ac:dyDescent="0.25">
      <c r="A6" s="25">
        <v>4</v>
      </c>
      <c r="B6" t="s">
        <v>46</v>
      </c>
    </row>
    <row r="7" spans="1:2" x14ac:dyDescent="0.25">
      <c r="A7" s="25">
        <v>5</v>
      </c>
      <c r="B7" t="s">
        <v>47</v>
      </c>
    </row>
    <row r="8" spans="1:2" x14ac:dyDescent="0.25">
      <c r="A8" s="25">
        <v>6</v>
      </c>
      <c r="B8" t="s">
        <v>48</v>
      </c>
    </row>
    <row r="9" spans="1:2" x14ac:dyDescent="0.25">
      <c r="A9" s="25">
        <v>7</v>
      </c>
      <c r="B9" t="s">
        <v>49</v>
      </c>
    </row>
    <row r="10" spans="1:2" x14ac:dyDescent="0.25">
      <c r="A10" s="25">
        <v>8</v>
      </c>
      <c r="B10" t="s">
        <v>50</v>
      </c>
    </row>
    <row r="11" spans="1:2" x14ac:dyDescent="0.25">
      <c r="A11" s="25">
        <v>9</v>
      </c>
      <c r="B11" t="s">
        <v>51</v>
      </c>
    </row>
    <row r="12" spans="1:2" x14ac:dyDescent="0.25">
      <c r="A12" s="25">
        <v>10</v>
      </c>
      <c r="B12" t="s">
        <v>52</v>
      </c>
    </row>
    <row r="13" spans="1:2" x14ac:dyDescent="0.25">
      <c r="A13" s="25">
        <v>11</v>
      </c>
      <c r="B13" t="s">
        <v>55</v>
      </c>
    </row>
    <row r="14" spans="1:2" x14ac:dyDescent="0.25">
      <c r="A14" s="25">
        <v>12</v>
      </c>
      <c r="B14" t="s">
        <v>59</v>
      </c>
    </row>
    <row r="15" spans="1:2" x14ac:dyDescent="0.25">
      <c r="A15" s="25">
        <v>13</v>
      </c>
      <c r="B15" t="s">
        <v>62</v>
      </c>
    </row>
    <row r="16" spans="1:2" x14ac:dyDescent="0.25">
      <c r="A16" s="25">
        <v>14</v>
      </c>
      <c r="B16" t="s">
        <v>60</v>
      </c>
    </row>
    <row r="17" spans="1:2" x14ac:dyDescent="0.25">
      <c r="A17" s="25">
        <v>15</v>
      </c>
      <c r="B17" t="s">
        <v>61</v>
      </c>
    </row>
    <row r="18" spans="1:2" x14ac:dyDescent="0.25">
      <c r="A18" s="25">
        <v>16</v>
      </c>
      <c r="B18" t="s">
        <v>57</v>
      </c>
    </row>
    <row r="19" spans="1:2" x14ac:dyDescent="0.25">
      <c r="A19" s="25">
        <v>17</v>
      </c>
      <c r="B19" t="s">
        <v>56</v>
      </c>
    </row>
    <row r="22" spans="1:2" x14ac:dyDescent="0.25">
      <c r="B22" s="66" t="s">
        <v>242</v>
      </c>
    </row>
    <row r="23" spans="1:2" x14ac:dyDescent="0.25">
      <c r="B23" s="66"/>
    </row>
    <row r="24" spans="1:2" x14ac:dyDescent="0.25">
      <c r="A24" s="25">
        <v>1</v>
      </c>
      <c r="B24" t="s">
        <v>243</v>
      </c>
    </row>
    <row r="25" spans="1:2" x14ac:dyDescent="0.25">
      <c r="A25" s="25">
        <v>2</v>
      </c>
      <c r="B25" t="s">
        <v>244</v>
      </c>
    </row>
    <row r="26" spans="1:2" x14ac:dyDescent="0.25">
      <c r="B26" t="s">
        <v>8</v>
      </c>
    </row>
    <row r="27" spans="1:2" x14ac:dyDescent="0.25">
      <c r="B27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1B7E-C1A5-4348-84E9-A5CA93406006}">
  <dimension ref="A3:C7"/>
  <sheetViews>
    <sheetView workbookViewId="0">
      <selection activeCell="C6" sqref="C6"/>
    </sheetView>
  </sheetViews>
  <sheetFormatPr defaultRowHeight="15" x14ac:dyDescent="0.25"/>
  <cols>
    <col min="1" max="1" width="20.5703125" bestFit="1" customWidth="1"/>
    <col min="3" max="3" width="16.7109375" bestFit="1" customWidth="1"/>
  </cols>
  <sheetData>
    <row r="3" spans="1:3" x14ac:dyDescent="0.25">
      <c r="A3" t="s">
        <v>8</v>
      </c>
      <c r="C3" t="s">
        <v>8</v>
      </c>
    </row>
    <row r="5" spans="1:3" x14ac:dyDescent="0.25">
      <c r="A5" t="s">
        <v>8</v>
      </c>
      <c r="C5" t="s">
        <v>8</v>
      </c>
    </row>
    <row r="6" spans="1:3" x14ac:dyDescent="0.25">
      <c r="A6" t="s">
        <v>8</v>
      </c>
      <c r="C6" t="s">
        <v>8</v>
      </c>
    </row>
    <row r="7" spans="1:3" x14ac:dyDescent="0.25">
      <c r="A7" t="s">
        <v>8</v>
      </c>
      <c r="C7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4EF3-9206-41BF-BCA9-4A29D69A738E}">
  <dimension ref="A1:B38"/>
  <sheetViews>
    <sheetView topLeftCell="A7" workbookViewId="0">
      <selection activeCell="B7" sqref="B7"/>
    </sheetView>
  </sheetViews>
  <sheetFormatPr defaultRowHeight="15.75" x14ac:dyDescent="0.25"/>
  <cols>
    <col min="1" max="1" width="9.140625" style="4"/>
    <col min="2" max="2" width="77.42578125" style="5" bestFit="1" customWidth="1"/>
    <col min="3" max="16384" width="9.140625" style="5"/>
  </cols>
  <sheetData>
    <row r="1" spans="1:2" ht="15" customHeight="1" x14ac:dyDescent="0.25">
      <c r="B1" s="4" t="s">
        <v>11</v>
      </c>
    </row>
    <row r="2" spans="1:2" ht="15" customHeight="1" x14ac:dyDescent="0.25"/>
    <row r="3" spans="1:2" ht="15" customHeight="1" x14ac:dyDescent="0.25">
      <c r="A3" s="4">
        <v>1</v>
      </c>
      <c r="B3" s="5" t="s">
        <v>111</v>
      </c>
    </row>
    <row r="4" spans="1:2" ht="15" customHeight="1" x14ac:dyDescent="0.25">
      <c r="A4" s="4">
        <v>2</v>
      </c>
      <c r="B4" s="5" t="s">
        <v>248</v>
      </c>
    </row>
    <row r="5" spans="1:2" ht="15" customHeight="1" x14ac:dyDescent="0.25">
      <c r="A5" s="4">
        <v>3</v>
      </c>
      <c r="B5" s="5" t="s">
        <v>249</v>
      </c>
    </row>
    <row r="6" spans="1:2" ht="15" customHeight="1" x14ac:dyDescent="0.25">
      <c r="A6" s="4">
        <v>4</v>
      </c>
      <c r="B6" s="5" t="s">
        <v>128</v>
      </c>
    </row>
    <row r="7" spans="1:2" ht="15" customHeight="1" x14ac:dyDescent="0.25">
      <c r="A7" s="4">
        <v>5</v>
      </c>
      <c r="B7" s="5" t="s">
        <v>129</v>
      </c>
    </row>
    <row r="8" spans="1:2" ht="15" customHeight="1" x14ac:dyDescent="0.25">
      <c r="A8" s="4">
        <v>6</v>
      </c>
      <c r="B8" s="5" t="s">
        <v>130</v>
      </c>
    </row>
    <row r="9" spans="1:2" ht="15" customHeight="1" x14ac:dyDescent="0.25">
      <c r="A9" s="4">
        <v>7</v>
      </c>
      <c r="B9" s="5" t="s">
        <v>131</v>
      </c>
    </row>
    <row r="10" spans="1:2" ht="15" customHeight="1" x14ac:dyDescent="0.25">
      <c r="A10" s="4">
        <v>8</v>
      </c>
      <c r="B10" s="18" t="s">
        <v>137</v>
      </c>
    </row>
    <row r="11" spans="1:2" ht="15" customHeight="1" x14ac:dyDescent="0.25">
      <c r="A11" s="4">
        <v>9</v>
      </c>
      <c r="B11" s="121" t="s">
        <v>159</v>
      </c>
    </row>
    <row r="12" spans="1:2" ht="15" customHeight="1" x14ac:dyDescent="0.25">
      <c r="A12" s="4">
        <v>10</v>
      </c>
      <c r="B12" s="121" t="s">
        <v>143</v>
      </c>
    </row>
    <row r="13" spans="1:2" ht="15" customHeight="1" x14ac:dyDescent="0.25">
      <c r="A13" s="4">
        <v>11</v>
      </c>
      <c r="B13" s="121" t="s">
        <v>144</v>
      </c>
    </row>
    <row r="14" spans="1:2" ht="15" customHeight="1" x14ac:dyDescent="0.25">
      <c r="A14" s="4">
        <v>12</v>
      </c>
      <c r="B14" s="121" t="s">
        <v>166</v>
      </c>
    </row>
    <row r="15" spans="1:2" ht="15" customHeight="1" x14ac:dyDescent="0.25">
      <c r="A15" s="4">
        <v>13</v>
      </c>
      <c r="B15" s="121" t="s">
        <v>167</v>
      </c>
    </row>
    <row r="16" spans="1:2" ht="15" customHeight="1" x14ac:dyDescent="0.25">
      <c r="A16" s="4">
        <v>14</v>
      </c>
      <c r="B16" s="121" t="s">
        <v>169</v>
      </c>
    </row>
    <row r="17" spans="1:2" ht="15" customHeight="1" x14ac:dyDescent="0.25">
      <c r="A17" s="4">
        <v>15</v>
      </c>
      <c r="B17" s="18" t="s">
        <v>153</v>
      </c>
    </row>
    <row r="18" spans="1:2" ht="15" customHeight="1" x14ac:dyDescent="0.25">
      <c r="A18" s="4">
        <v>16</v>
      </c>
      <c r="B18" s="18" t="s">
        <v>154</v>
      </c>
    </row>
    <row r="19" spans="1:2" ht="15" customHeight="1" x14ac:dyDescent="0.25">
      <c r="A19" s="4">
        <v>17</v>
      </c>
      <c r="B19" s="122" t="s">
        <v>160</v>
      </c>
    </row>
    <row r="20" spans="1:2" ht="15" customHeight="1" x14ac:dyDescent="0.25">
      <c r="A20" s="4">
        <v>18</v>
      </c>
      <c r="B20" s="122" t="s">
        <v>158</v>
      </c>
    </row>
    <row r="21" spans="1:2" ht="15" customHeight="1" x14ac:dyDescent="0.25">
      <c r="A21" s="4">
        <v>19</v>
      </c>
      <c r="B21" s="122" t="s">
        <v>155</v>
      </c>
    </row>
    <row r="22" spans="1:2" ht="15" customHeight="1" x14ac:dyDescent="0.25">
      <c r="A22" s="4">
        <v>20</v>
      </c>
      <c r="B22" s="122" t="s">
        <v>156</v>
      </c>
    </row>
    <row r="23" spans="1:2" ht="15" customHeight="1" x14ac:dyDescent="0.25">
      <c r="A23" s="4">
        <v>21</v>
      </c>
      <c r="B23" s="122" t="s">
        <v>157</v>
      </c>
    </row>
    <row r="24" spans="1:2" ht="15" customHeight="1" x14ac:dyDescent="0.25">
      <c r="A24" s="4">
        <v>23</v>
      </c>
      <c r="B24" s="18" t="s">
        <v>189</v>
      </c>
    </row>
    <row r="25" spans="1:2" ht="15" customHeight="1" x14ac:dyDescent="0.25">
      <c r="A25" s="4">
        <v>24</v>
      </c>
      <c r="B25" s="1" t="s">
        <v>191</v>
      </c>
    </row>
    <row r="26" spans="1:2" ht="15" customHeight="1" x14ac:dyDescent="0.25">
      <c r="A26" s="4">
        <v>25</v>
      </c>
      <c r="B26" s="18" t="s">
        <v>227</v>
      </c>
    </row>
    <row r="27" spans="1:2" ht="15" customHeight="1" x14ac:dyDescent="0.25">
      <c r="A27" s="4">
        <v>26</v>
      </c>
      <c r="B27" s="18" t="s">
        <v>229</v>
      </c>
    </row>
    <row r="28" spans="1:2" ht="15" customHeight="1" x14ac:dyDescent="0.25">
      <c r="A28" s="4">
        <v>27</v>
      </c>
      <c r="B28" s="18" t="s">
        <v>233</v>
      </c>
    </row>
    <row r="29" spans="1:2" ht="15" customHeight="1" x14ac:dyDescent="0.25">
      <c r="A29" s="4">
        <v>28</v>
      </c>
      <c r="B29" s="18" t="s">
        <v>235</v>
      </c>
    </row>
    <row r="30" spans="1:2" ht="15" customHeight="1" x14ac:dyDescent="0.25">
      <c r="A30" s="4">
        <v>29</v>
      </c>
      <c r="B30" s="18" t="s">
        <v>236</v>
      </c>
    </row>
    <row r="31" spans="1:2" ht="15" customHeight="1" x14ac:dyDescent="0.25">
      <c r="A31" s="4">
        <v>30</v>
      </c>
      <c r="B31" s="18" t="s">
        <v>237</v>
      </c>
    </row>
    <row r="32" spans="1:2" ht="15" customHeight="1" x14ac:dyDescent="0.25">
      <c r="A32" s="4">
        <v>31</v>
      </c>
      <c r="B32" s="18" t="s">
        <v>203</v>
      </c>
    </row>
    <row r="33" spans="1:2" ht="15" customHeight="1" x14ac:dyDescent="0.25">
      <c r="A33" s="4">
        <v>32</v>
      </c>
      <c r="B33" s="1" t="s">
        <v>204</v>
      </c>
    </row>
    <row r="34" spans="1:2" ht="15" customHeight="1" x14ac:dyDescent="0.25">
      <c r="A34" s="4">
        <v>33</v>
      </c>
      <c r="B34" s="18" t="s">
        <v>205</v>
      </c>
    </row>
    <row r="35" spans="1:2" ht="15" customHeight="1" x14ac:dyDescent="0.25">
      <c r="A35" s="4">
        <v>34</v>
      </c>
      <c r="B35" s="18" t="s">
        <v>206</v>
      </c>
    </row>
    <row r="36" spans="1:2" ht="15" customHeight="1" x14ac:dyDescent="0.25">
      <c r="A36" s="4">
        <v>35</v>
      </c>
      <c r="B36" s="18" t="s">
        <v>207</v>
      </c>
    </row>
    <row r="37" spans="1:2" x14ac:dyDescent="0.25">
      <c r="A37" s="4">
        <v>36</v>
      </c>
      <c r="B37" s="18" t="s">
        <v>218</v>
      </c>
    </row>
    <row r="38" spans="1:2" x14ac:dyDescent="0.25">
      <c r="A38" s="4">
        <v>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A6ED-1ACB-49AE-BF51-5FDDF9C6FF86}">
  <dimension ref="A1:A37"/>
  <sheetViews>
    <sheetView workbookViewId="0">
      <selection activeCell="A20" sqref="A20:XFD20"/>
    </sheetView>
  </sheetViews>
  <sheetFormatPr defaultRowHeight="15" x14ac:dyDescent="0.25"/>
  <cols>
    <col min="1" max="1" width="29" bestFit="1" customWidth="1"/>
  </cols>
  <sheetData>
    <row r="1" spans="1:1" x14ac:dyDescent="0.25">
      <c r="A1" s="28" t="s">
        <v>14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29</v>
      </c>
    </row>
    <row r="8" spans="1:1" x14ac:dyDescent="0.25">
      <c r="A8" t="s">
        <v>34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24</v>
      </c>
    </row>
    <row r="12" spans="1:1" x14ac:dyDescent="0.25">
      <c r="A12" t="s">
        <v>32</v>
      </c>
    </row>
    <row r="13" spans="1:1" x14ac:dyDescent="0.25">
      <c r="A13" t="s">
        <v>33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40</v>
      </c>
    </row>
    <row r="18" spans="1:1" x14ac:dyDescent="0.25">
      <c r="A18" t="s">
        <v>41</v>
      </c>
    </row>
    <row r="19" spans="1:1" x14ac:dyDescent="0.25">
      <c r="A19" t="s">
        <v>42</v>
      </c>
    </row>
    <row r="22" spans="1:1" x14ac:dyDescent="0.25">
      <c r="A22" s="28" t="s">
        <v>15</v>
      </c>
    </row>
    <row r="24" spans="1:1" x14ac:dyDescent="0.25">
      <c r="A24" t="s">
        <v>18</v>
      </c>
    </row>
    <row r="25" spans="1:1" x14ac:dyDescent="0.25">
      <c r="A25" t="s">
        <v>16</v>
      </c>
    </row>
    <row r="26" spans="1:1" x14ac:dyDescent="0.25">
      <c r="A26" t="s">
        <v>30</v>
      </c>
    </row>
    <row r="27" spans="1:1" x14ac:dyDescent="0.25">
      <c r="A27" t="s">
        <v>17</v>
      </c>
    </row>
    <row r="28" spans="1:1" x14ac:dyDescent="0.25">
      <c r="A28" t="s">
        <v>31</v>
      </c>
    </row>
    <row r="29" spans="1:1" x14ac:dyDescent="0.25">
      <c r="A29" t="s">
        <v>23</v>
      </c>
    </row>
    <row r="33" spans="1:1" x14ac:dyDescent="0.25">
      <c r="A33" s="28" t="s">
        <v>25</v>
      </c>
    </row>
    <row r="35" spans="1:1" x14ac:dyDescent="0.25">
      <c r="A35" t="s">
        <v>26</v>
      </c>
    </row>
    <row r="36" spans="1:1" x14ac:dyDescent="0.25">
      <c r="A36" t="s">
        <v>27</v>
      </c>
    </row>
    <row r="37" spans="1:1" x14ac:dyDescent="0.25">
      <c r="A37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Daily Ride Plan</vt:lpstr>
      <vt:lpstr>States Visited</vt:lpstr>
      <vt:lpstr>Riders</vt:lpstr>
      <vt:lpstr>Trip Highlights</vt:lpstr>
      <vt:lpstr>Tokens</vt:lpstr>
      <vt:lpstr>Patches</vt:lpstr>
      <vt:lpstr>Dealerships</vt:lpstr>
      <vt:lpstr>To Do List &amp; Needed Items</vt:lpstr>
      <vt:lpstr>'Daily Ride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Family</dc:creator>
  <cp:lastModifiedBy>Robert casey</cp:lastModifiedBy>
  <cp:lastPrinted>2025-03-11T13:47:53Z</cp:lastPrinted>
  <dcterms:created xsi:type="dcterms:W3CDTF">2022-05-22T02:53:37Z</dcterms:created>
  <dcterms:modified xsi:type="dcterms:W3CDTF">2025-07-15T16:06:10Z</dcterms:modified>
</cp:coreProperties>
</file>